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05" windowWidth="15360" windowHeight="8730" activeTab="7"/>
  </bookViews>
  <sheets>
    <sheet name="data input" sheetId="1" r:id="rId1"/>
    <sheet name="page 1" sheetId="2" r:id="rId2"/>
    <sheet name="page 2" sheetId="3" r:id="rId3"/>
    <sheet name="page 3" sheetId="4" r:id="rId4"/>
    <sheet name="page 4" sheetId="5" r:id="rId5"/>
    <sheet name="page 5" sheetId="6" r:id="rId6"/>
    <sheet name="page 6 " sheetId="7" r:id="rId7"/>
    <sheet name="ack itr" sheetId="8" r:id="rId8"/>
  </sheets>
  <definedNames>
    <definedName name="_xlnm.Print_Area" localSheetId="7">'ack itr'!$A$1:$AA$57</definedName>
    <definedName name="_xlnm.Print_Area" localSheetId="1">'page 1'!$A$1:$AK$54</definedName>
    <definedName name="_xlnm.Print_Area" localSheetId="2">'page 2'!$A$1:$AK$57</definedName>
    <definedName name="_xlnm.Print_Area" localSheetId="6">'page 6 '!$A$1:$AP$54</definedName>
  </definedNames>
  <calcPr fullCalcOnLoad="1"/>
</workbook>
</file>

<file path=xl/comments1.xml><?xml version="1.0" encoding="utf-8"?>
<comments xmlns="http://schemas.openxmlformats.org/spreadsheetml/2006/main">
  <authors>
    <author>NAA</author>
  </authors>
  <commentList>
    <comment ref="E16" authorId="0">
      <text>
        <r>
          <rPr>
            <b/>
            <sz val="10"/>
            <rFont val="Tahoma"/>
            <family val="0"/>
          </rPr>
          <t>NAAbraham:
Select Male or Female from drop menu</t>
        </r>
        <r>
          <rPr>
            <sz val="10"/>
            <rFont val="Tahoma"/>
            <family val="0"/>
          </rPr>
          <t xml:space="preserve">
</t>
        </r>
      </text>
    </comment>
    <comment ref="E17" authorId="0">
      <text>
        <r>
          <rPr>
            <b/>
            <sz val="10"/>
            <rFont val="Tahoma"/>
            <family val="0"/>
          </rPr>
          <t>NAA:</t>
        </r>
        <r>
          <rPr>
            <sz val="10"/>
            <rFont val="Tahoma"/>
            <family val="0"/>
          </rPr>
          <t xml:space="preserve">
Select age category from drop menu</t>
        </r>
      </text>
    </comment>
  </commentList>
</comments>
</file>

<file path=xl/comments2.xml><?xml version="1.0" encoding="utf-8"?>
<comments xmlns="http://schemas.openxmlformats.org/spreadsheetml/2006/main">
  <authors>
    <author>NAA</author>
  </authors>
  <commentList>
    <comment ref="AB34" authorId="0">
      <text>
        <r>
          <rPr>
            <b/>
            <sz val="10"/>
            <rFont val="Tahoma"/>
            <family val="0"/>
          </rPr>
          <t>NAA:</t>
        </r>
        <r>
          <rPr>
            <sz val="10"/>
            <rFont val="Tahoma"/>
            <family val="0"/>
          </rPr>
          <t xml:space="preserve">
Go to page no.3 and fill the schedule S, then Schedule HP etc.
Donot try to fill this. Strictly follow the instructions given in "</t>
        </r>
        <r>
          <rPr>
            <b/>
            <sz val="10"/>
            <rFont val="Tahoma"/>
            <family val="2"/>
          </rPr>
          <t>data input"</t>
        </r>
        <r>
          <rPr>
            <sz val="10"/>
            <rFont val="Tahoma"/>
            <family val="0"/>
          </rPr>
          <t xml:space="preserve"> page.</t>
        </r>
      </text>
    </comment>
    <comment ref="D9" authorId="0">
      <text>
        <r>
          <rPr>
            <b/>
            <sz val="10"/>
            <rFont val="Tahoma"/>
            <family val="0"/>
          </rPr>
          <t>NAA:</t>
        </r>
        <r>
          <rPr>
            <sz val="10"/>
            <rFont val="Tahoma"/>
            <family val="0"/>
          </rPr>
          <t xml:space="preserve">
</t>
        </r>
        <r>
          <rPr>
            <b/>
            <sz val="10"/>
            <color indexed="10"/>
            <rFont val="Tahoma"/>
            <family val="2"/>
          </rPr>
          <t>Pl read data input page before start filling the pages.</t>
        </r>
      </text>
    </comment>
  </commentList>
</comments>
</file>

<file path=xl/comments3.xml><?xml version="1.0" encoding="utf-8"?>
<comments xmlns="http://schemas.openxmlformats.org/spreadsheetml/2006/main">
  <authors>
    <author>NAA</author>
    <author>HOME</author>
  </authors>
  <commentList>
    <comment ref="B52" authorId="0">
      <text>
        <r>
          <rPr>
            <b/>
            <sz val="10"/>
            <rFont val="Tahoma"/>
            <family val="0"/>
          </rPr>
          <t>NAA:</t>
        </r>
        <r>
          <rPr>
            <sz val="10"/>
            <rFont val="Tahoma"/>
            <family val="0"/>
          </rPr>
          <t xml:space="preserve">
Type your name please</t>
        </r>
      </text>
    </comment>
    <comment ref="T52" authorId="0">
      <text>
        <r>
          <rPr>
            <b/>
            <sz val="10"/>
            <rFont val="Tahoma"/>
            <family val="0"/>
          </rPr>
          <t>NAA:</t>
        </r>
        <r>
          <rPr>
            <sz val="10"/>
            <rFont val="Tahoma"/>
            <family val="0"/>
          </rPr>
          <t xml:space="preserve">
Type name of your father please.</t>
        </r>
      </text>
    </comment>
    <comment ref="U37" authorId="0">
      <text>
        <r>
          <rPr>
            <b/>
            <sz val="10"/>
            <rFont val="Tahoma"/>
            <family val="0"/>
          </rPr>
          <t>NAA:</t>
        </r>
        <r>
          <rPr>
            <sz val="10"/>
            <rFont val="Tahoma"/>
            <family val="0"/>
          </rPr>
          <t xml:space="preserve">
Fill this from Schedule IT of page 6</t>
        </r>
      </text>
    </comment>
    <comment ref="U40" authorId="0">
      <text>
        <r>
          <rPr>
            <b/>
            <sz val="10"/>
            <rFont val="Tahoma"/>
            <family val="0"/>
          </rPr>
          <t>NAA:</t>
        </r>
        <r>
          <rPr>
            <sz val="10"/>
            <rFont val="Tahoma"/>
            <family val="0"/>
          </rPr>
          <t xml:space="preserve">
Fill this from Schedule IT of page 6</t>
        </r>
      </text>
    </comment>
    <comment ref="AE57" authorId="1">
      <text>
        <r>
          <rPr>
            <b/>
            <sz val="8"/>
            <rFont val="Tahoma"/>
            <family val="0"/>
          </rPr>
          <t>NAA:</t>
        </r>
        <r>
          <rPr>
            <sz val="8"/>
            <rFont val="Tahoma"/>
            <family val="0"/>
          </rPr>
          <t xml:space="preserve">
Put your signature after taking the print out.</t>
        </r>
      </text>
    </comment>
  </commentList>
</comments>
</file>

<file path=xl/comments4.xml><?xml version="1.0" encoding="utf-8"?>
<comments xmlns="http://schemas.openxmlformats.org/spreadsheetml/2006/main">
  <authors>
    <author>NAA</author>
  </authors>
  <commentList>
    <comment ref="AB11" authorId="0">
      <text>
        <r>
          <rPr>
            <b/>
            <sz val="10"/>
            <rFont val="Tahoma"/>
            <family val="0"/>
          </rPr>
          <t>NAA:</t>
        </r>
        <r>
          <rPr>
            <sz val="10"/>
            <rFont val="Tahoma"/>
            <family val="0"/>
          </rPr>
          <t xml:space="preserve">
Income from Form-16 after deducting the Professionnal tax and exempted allownances like Travelling allowance etc.This you have to copy from your Form 16 only.</t>
        </r>
      </text>
    </comment>
    <comment ref="V30" authorId="0">
      <text>
        <r>
          <rPr>
            <b/>
            <sz val="10"/>
            <rFont val="Tahoma"/>
            <family val="0"/>
          </rPr>
          <t>NAA:</t>
        </r>
        <r>
          <rPr>
            <sz val="10"/>
            <rFont val="Tahoma"/>
            <family val="0"/>
          </rPr>
          <t xml:space="preserve">
</t>
        </r>
        <r>
          <rPr>
            <sz val="10"/>
            <color indexed="10"/>
            <rFont val="Tahoma"/>
            <family val="2"/>
          </rPr>
          <t>Total Interest paid for the House loan</t>
        </r>
        <r>
          <rPr>
            <sz val="10"/>
            <rFont val="Tahoma"/>
            <family val="0"/>
          </rPr>
          <t xml:space="preserve"> (including accrued interest if any). Donot put any - ve sign </t>
        </r>
      </text>
    </comment>
    <comment ref="V44" authorId="0">
      <text>
        <r>
          <rPr>
            <b/>
            <sz val="10"/>
            <rFont val="Tahoma"/>
            <family val="0"/>
          </rPr>
          <t>NAA:</t>
        </r>
        <r>
          <rPr>
            <sz val="10"/>
            <rFont val="Tahoma"/>
            <family val="0"/>
          </rPr>
          <t xml:space="preserve">
</t>
        </r>
        <r>
          <rPr>
            <sz val="10"/>
            <color indexed="10"/>
            <rFont val="Tahoma"/>
            <family val="2"/>
          </rPr>
          <t>Total Interest paid for the House loan</t>
        </r>
        <r>
          <rPr>
            <sz val="10"/>
            <rFont val="Tahoma"/>
            <family val="0"/>
          </rPr>
          <t xml:space="preserve"> (including accrued interest if any). Donot put any - ve sign </t>
        </r>
      </text>
    </comment>
  </commentList>
</comments>
</file>

<file path=xl/comments6.xml><?xml version="1.0" encoding="utf-8"?>
<comments xmlns="http://schemas.openxmlformats.org/spreadsheetml/2006/main">
  <authors>
    <author>BSNL</author>
  </authors>
  <commentList>
    <comment ref="Q9" authorId="0">
      <text>
        <r>
          <rPr>
            <b/>
            <sz val="8"/>
            <rFont val="Tahoma"/>
            <family val="0"/>
          </rPr>
          <t>NAA: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>Amount set off from salry. In normal case this amount is the interest on borrowed capital for House construction.  Otherwise change this amount.</t>
        </r>
      </text>
    </comment>
  </commentList>
</comments>
</file>

<file path=xl/sharedStrings.xml><?xml version="1.0" encoding="utf-8"?>
<sst xmlns="http://schemas.openxmlformats.org/spreadsheetml/2006/main" count="885" uniqueCount="535">
  <si>
    <t>FORM</t>
  </si>
  <si>
    <t xml:space="preserve">INDIAN INCOME TAX RETURN </t>
  </si>
  <si>
    <t>Assessment year</t>
  </si>
  <si>
    <t>-</t>
  </si>
  <si>
    <t>(Please see Rule 12 of the Income-tax Rules,1962)</t>
  </si>
  <si>
    <t>(Also see attached instructions)</t>
  </si>
  <si>
    <t>Part A-GEN</t>
  </si>
  <si>
    <t>GENERAL</t>
  </si>
  <si>
    <t>ITR-2</t>
  </si>
  <si>
    <t>[For Individuals and HUFs not having Income from Business or Profession]</t>
  </si>
  <si>
    <t>PERSONAL INFORMATION</t>
  </si>
  <si>
    <t>First name</t>
  </si>
  <si>
    <t>Middle name</t>
  </si>
  <si>
    <t>Last name</t>
  </si>
  <si>
    <t>PAN</t>
  </si>
  <si>
    <t>Flat/Door/Block No</t>
  </si>
  <si>
    <t>Name Of Premises/Building/Village</t>
  </si>
  <si>
    <t>Individual</t>
  </si>
  <si>
    <t>HUF</t>
  </si>
  <si>
    <t>Road/Street/Post Office</t>
  </si>
  <si>
    <t>Area/locality</t>
  </si>
  <si>
    <t>( in case of individual)</t>
  </si>
  <si>
    <r>
      <t xml:space="preserve">Date of Birth </t>
    </r>
    <r>
      <rPr>
        <b/>
        <i/>
        <sz val="10"/>
        <rFont val="Times New Roman"/>
        <family val="1"/>
      </rPr>
      <t>(DD/MM/YYYY)</t>
    </r>
  </si>
  <si>
    <t>/</t>
  </si>
  <si>
    <t>Town/City/District</t>
  </si>
  <si>
    <t>State</t>
  </si>
  <si>
    <t>Pin Code</t>
  </si>
  <si>
    <t>Male</t>
  </si>
  <si>
    <t>Female</t>
  </si>
  <si>
    <t>Email Address</t>
  </si>
  <si>
    <t>(STD code)-Phone Number</t>
  </si>
  <si>
    <t>(                    )</t>
  </si>
  <si>
    <t>Employer Category(if in</t>
  </si>
  <si>
    <t>Govt</t>
  </si>
  <si>
    <t>PSU</t>
  </si>
  <si>
    <t>Others</t>
  </si>
  <si>
    <t>FILLING STATUS</t>
  </si>
  <si>
    <t>Designation of Assessing Officer (Ward/Circle)</t>
  </si>
  <si>
    <r>
      <t xml:space="preserve">Whether original or Revised return? </t>
    </r>
    <r>
      <rPr>
        <b/>
        <i/>
        <sz val="9"/>
        <rFont val="Times New Roman"/>
        <family val="1"/>
      </rPr>
      <t>(Tick)</t>
    </r>
    <r>
      <rPr>
        <b/>
        <sz val="10"/>
        <rFont val="Times New Roman"/>
        <family val="1"/>
      </rPr>
      <t xml:space="preserve"> </t>
    </r>
    <r>
      <rPr>
        <b/>
        <sz val="10"/>
        <rFont val="Wingdings"/>
        <family val="0"/>
      </rPr>
      <t>þ</t>
    </r>
    <r>
      <rPr>
        <b/>
        <sz val="10"/>
        <rFont val="Times New Roman"/>
        <family val="1"/>
      </rPr>
      <t xml:space="preserve"> </t>
    </r>
  </si>
  <si>
    <t>Original</t>
  </si>
  <si>
    <t>Revised</t>
  </si>
  <si>
    <r>
      <t xml:space="preserve">Residential Status (Tick) </t>
    </r>
    <r>
      <rPr>
        <b/>
        <sz val="10"/>
        <rFont val="Wingdings"/>
        <family val="0"/>
      </rPr>
      <t>þ</t>
    </r>
  </si>
  <si>
    <t>Resident</t>
  </si>
  <si>
    <t>Non-Resident</t>
  </si>
  <si>
    <t>Resident but Not Ordinarily Resident</t>
  </si>
  <si>
    <t>Yes</t>
  </si>
  <si>
    <t>No</t>
  </si>
  <si>
    <t>If yes, please furnish following information -</t>
  </si>
  <si>
    <t>(a)</t>
  </si>
  <si>
    <t>(b)</t>
  </si>
  <si>
    <t>(c)</t>
  </si>
  <si>
    <t>Name of the representative</t>
  </si>
  <si>
    <t>Address of the representative</t>
  </si>
  <si>
    <t>Permanent Account Number (PAN) of the representative</t>
  </si>
  <si>
    <t>Part B-TI</t>
  </si>
  <si>
    <t>Computation of total income</t>
  </si>
  <si>
    <t>TOTAL INCOME</t>
  </si>
  <si>
    <t>Capital gains</t>
  </si>
  <si>
    <r>
      <t xml:space="preserve">Salaries </t>
    </r>
    <r>
      <rPr>
        <b/>
        <i/>
        <sz val="9"/>
        <rFont val="Times New Roman"/>
        <family val="1"/>
      </rPr>
      <t>(6 of Schedule S)</t>
    </r>
  </si>
  <si>
    <r>
      <t xml:space="preserve">Income from house property </t>
    </r>
    <r>
      <rPr>
        <b/>
        <i/>
        <sz val="9"/>
        <rFont val="Times New Roman"/>
        <family val="1"/>
      </rPr>
      <t>(3c of Schedule HP) (enter nil if loss)</t>
    </r>
  </si>
  <si>
    <t>a</t>
  </si>
  <si>
    <t>b</t>
  </si>
  <si>
    <t>c</t>
  </si>
  <si>
    <t>Short term</t>
  </si>
  <si>
    <t>PART - B</t>
  </si>
  <si>
    <r>
      <t>Short-term (u/s 111A)</t>
    </r>
    <r>
      <rPr>
        <b/>
        <i/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(A5 of Schedule CG)</t>
    </r>
  </si>
  <si>
    <r>
      <t xml:space="preserve">Short-term (others) </t>
    </r>
    <r>
      <rPr>
        <i/>
        <sz val="10"/>
        <rFont val="Times New Roman"/>
        <family val="1"/>
      </rPr>
      <t>(A6 of Schedule CG)</t>
    </r>
  </si>
  <si>
    <r>
      <t xml:space="preserve">Total short-term (3ai + 3aii) </t>
    </r>
    <r>
      <rPr>
        <i/>
        <sz val="10"/>
        <rFont val="Times New Roman"/>
        <family val="1"/>
      </rPr>
      <t>(enter nil if loss)</t>
    </r>
  </si>
  <si>
    <r>
      <t>Long-term</t>
    </r>
    <r>
      <rPr>
        <i/>
        <sz val="10"/>
        <rFont val="Times New Roman"/>
        <family val="1"/>
      </rPr>
      <t xml:space="preserve"> (B5 of Schedule CG) (enter nil if loss)</t>
    </r>
  </si>
  <si>
    <t>3b</t>
  </si>
  <si>
    <t>Total capital gains (3aiii + 3b)</t>
  </si>
  <si>
    <t>3c</t>
  </si>
  <si>
    <t>Do not write or stamp in this area (Space for bar code)</t>
  </si>
  <si>
    <t>For Office Use Only</t>
  </si>
  <si>
    <t>Receipt No</t>
  </si>
  <si>
    <t>Date</t>
  </si>
  <si>
    <t>Seal and Signature of receiving official</t>
  </si>
  <si>
    <t>Income from other sources</t>
  </si>
  <si>
    <t>Total (a + b)</t>
  </si>
  <si>
    <r>
      <t xml:space="preserve">from sources other than from owning race horses </t>
    </r>
    <r>
      <rPr>
        <i/>
        <sz val="10"/>
        <rFont val="Times New Roman"/>
        <family val="1"/>
      </rPr>
      <t>(3 of Schedule OS) (enter nil if loss)</t>
    </r>
  </si>
  <si>
    <r>
      <t xml:space="preserve">from owning race horses </t>
    </r>
    <r>
      <rPr>
        <i/>
        <sz val="10"/>
        <rFont val="Times New Roman"/>
        <family val="1"/>
      </rPr>
      <t>(4c of Schedule OS) (enter nil if loss)</t>
    </r>
  </si>
  <si>
    <t>4a</t>
  </si>
  <si>
    <t>4b</t>
  </si>
  <si>
    <t>4c</t>
  </si>
  <si>
    <t>Total (1+2+3c +4c)</t>
  </si>
  <si>
    <t>Total income (9-10)</t>
  </si>
  <si>
    <t>‘Aggregate income’ (11+12)</t>
  </si>
  <si>
    <r>
      <t xml:space="preserve">Losses of current year set off against 5 </t>
    </r>
    <r>
      <rPr>
        <i/>
        <sz val="10"/>
        <rFont val="Times New Roman"/>
        <family val="1"/>
      </rPr>
      <t>(total of 2vi and 3vi of Schedule CYLA)</t>
    </r>
  </si>
  <si>
    <r>
      <t>Balance after set off current year losses (5-6)</t>
    </r>
    <r>
      <rPr>
        <i/>
        <sz val="10"/>
        <rFont val="Times New Roman"/>
        <family val="1"/>
      </rPr>
      <t xml:space="preserve"> (also total of column 4 of Schedule CYLA)</t>
    </r>
  </si>
  <si>
    <r>
      <t>Gross Total income (7-8)</t>
    </r>
    <r>
      <rPr>
        <i/>
        <sz val="10"/>
        <rFont val="Times New Roman"/>
        <family val="1"/>
      </rPr>
      <t>(also 3vii of Schedule BFLA)</t>
    </r>
  </si>
  <si>
    <r>
      <t xml:space="preserve">Deductions under Chapter VI-A </t>
    </r>
    <r>
      <rPr>
        <i/>
        <sz val="10"/>
        <rFont val="Times New Roman"/>
        <family val="1"/>
      </rPr>
      <t>(n of Schedule VIA)</t>
    </r>
  </si>
  <si>
    <r>
      <t xml:space="preserve">Net agricultural income/ any other income for rate purpose </t>
    </r>
    <r>
      <rPr>
        <i/>
        <sz val="10"/>
        <rFont val="Times New Roman"/>
        <family val="1"/>
      </rPr>
      <t>(4 of Schedule EI)</t>
    </r>
  </si>
  <si>
    <r>
      <t xml:space="preserve">Losses of current year to be carried forward </t>
    </r>
    <r>
      <rPr>
        <i/>
        <sz val="10"/>
        <rFont val="Times New Roman"/>
        <family val="1"/>
      </rPr>
      <t>(total of row xi of Schedule CFL)</t>
    </r>
  </si>
  <si>
    <t xml:space="preserve"> </t>
  </si>
  <si>
    <t>Part B-TTI</t>
  </si>
  <si>
    <t>Computation of tax liability on total income</t>
  </si>
  <si>
    <t>Tax payable on total income</t>
  </si>
  <si>
    <t>Tax at normal rates</t>
  </si>
  <si>
    <r>
      <t>Tax at special rates</t>
    </r>
    <r>
      <rPr>
        <i/>
        <sz val="10"/>
        <rFont val="Times New Roman"/>
        <family val="1"/>
      </rPr>
      <t xml:space="preserve"> (11 of Schedule SI)</t>
    </r>
  </si>
  <si>
    <t>Tax Payable on Total Income (1a + 1b)</t>
  </si>
  <si>
    <t>Surcharge on 1c</t>
  </si>
  <si>
    <t>Gross tax liability (1c+ 2 + 3)</t>
  </si>
  <si>
    <t>Tax relief</t>
  </si>
  <si>
    <t>d</t>
  </si>
  <si>
    <t>Section 89</t>
  </si>
  <si>
    <t>Section 90</t>
  </si>
  <si>
    <t>Total (5a + 5b+5c)</t>
  </si>
  <si>
    <t>Section 91</t>
  </si>
  <si>
    <t>Net tax liability (4 – 5d)</t>
  </si>
  <si>
    <t>Interest payable</t>
  </si>
  <si>
    <t>For default in furnishing the return (section 234A)</t>
  </si>
  <si>
    <t>For default in payment of advance tax (section 234B)</t>
  </si>
  <si>
    <t>For deferment of advance tax (section 234C)</t>
  </si>
  <si>
    <t>Total Interest Payable (7a+7b+7c)</t>
  </si>
  <si>
    <t>1c</t>
  </si>
  <si>
    <t>1a</t>
  </si>
  <si>
    <t>1b</t>
  </si>
  <si>
    <t>5a</t>
  </si>
  <si>
    <t>5b</t>
  </si>
  <si>
    <t>5c</t>
  </si>
  <si>
    <t>5d</t>
  </si>
  <si>
    <t>7a</t>
  </si>
  <si>
    <t>7b</t>
  </si>
  <si>
    <t>7c</t>
  </si>
  <si>
    <t>7d</t>
  </si>
  <si>
    <t>Aggregate liability (6 + 7d)</t>
  </si>
  <si>
    <t>COMPUTATION OF TAX LIABILITY</t>
  </si>
  <si>
    <t>Taxes Paid</t>
  </si>
  <si>
    <r>
      <t>Advance Tax</t>
    </r>
    <r>
      <rPr>
        <i/>
        <sz val="10"/>
        <rFont val="Times New Roman"/>
        <family val="1"/>
      </rPr>
      <t xml:space="preserve"> (from Schedule-IT)</t>
    </r>
  </si>
  <si>
    <t>9a</t>
  </si>
  <si>
    <t>9b</t>
  </si>
  <si>
    <t>9c</t>
  </si>
  <si>
    <r>
      <t>Self Assessment Tax</t>
    </r>
    <r>
      <rPr>
        <i/>
        <sz val="10"/>
        <rFont val="Times New Roman"/>
        <family val="1"/>
      </rPr>
      <t>(from Schedule-IT)</t>
    </r>
  </si>
  <si>
    <t>Total Taxes Paid (9a+9b+9c)</t>
  </si>
  <si>
    <t>9d</t>
  </si>
  <si>
    <t>TAXES PAID</t>
  </si>
  <si>
    <r>
      <t>Amount payable</t>
    </r>
    <r>
      <rPr>
        <i/>
        <sz val="9"/>
        <rFont val="Times New Roman"/>
        <family val="1"/>
      </rPr>
      <t xml:space="preserve"> </t>
    </r>
    <r>
      <rPr>
        <b/>
        <i/>
        <sz val="9"/>
        <rFont val="Times New Roman"/>
        <family val="1"/>
      </rPr>
      <t>(Enter if 8 is greater than 9d, else enter 0)</t>
    </r>
  </si>
  <si>
    <r>
      <t xml:space="preserve">Refund </t>
    </r>
    <r>
      <rPr>
        <b/>
        <i/>
        <sz val="9"/>
        <rFont val="Times New Roman"/>
        <family val="1"/>
      </rPr>
      <t>(If 9d is greater than 8, also give Bank Account details below)</t>
    </r>
  </si>
  <si>
    <r>
      <t xml:space="preserve">Enter your bank account number </t>
    </r>
    <r>
      <rPr>
        <b/>
        <i/>
        <sz val="9"/>
        <rFont val="Times New Roman"/>
        <family val="1"/>
      </rPr>
      <t>(mandatory in case of refund)</t>
    </r>
  </si>
  <si>
    <t>Do you want your refund by</t>
  </si>
  <si>
    <t>cheque, or</t>
  </si>
  <si>
    <r>
      <t xml:space="preserve">deposited directly into your bank account? </t>
    </r>
    <r>
      <rPr>
        <i/>
        <sz val="9"/>
        <rFont val="Times New Roman"/>
        <family val="1"/>
      </rPr>
      <t xml:space="preserve">(tick as applicable </t>
    </r>
    <r>
      <rPr>
        <i/>
        <sz val="9"/>
        <rFont val="Wingdings"/>
        <family val="0"/>
      </rPr>
      <t>þ</t>
    </r>
    <r>
      <rPr>
        <i/>
        <sz val="9"/>
        <rFont val="Times New Roman"/>
        <family val="1"/>
      </rPr>
      <t xml:space="preserve"> )</t>
    </r>
  </si>
  <si>
    <t>In case of direct deposit to your bank account give additional details</t>
  </si>
  <si>
    <t>MICR Code</t>
  </si>
  <si>
    <r>
      <t xml:space="preserve">Type of Account </t>
    </r>
    <r>
      <rPr>
        <i/>
        <sz val="9"/>
        <rFont val="Times New Roman"/>
        <family val="1"/>
      </rPr>
      <t xml:space="preserve">(tick as applicable </t>
    </r>
    <r>
      <rPr>
        <i/>
        <sz val="9"/>
        <rFont val="Wingdings"/>
        <family val="0"/>
      </rPr>
      <t>þ</t>
    </r>
    <r>
      <rPr>
        <i/>
        <sz val="9"/>
        <rFont val="Times New Roman"/>
        <family val="1"/>
      </rPr>
      <t xml:space="preserve"> )</t>
    </r>
  </si>
  <si>
    <t>Savings</t>
  </si>
  <si>
    <t>Current</t>
  </si>
  <si>
    <t>REFUND</t>
  </si>
  <si>
    <t>VERIFICATION</t>
  </si>
  <si>
    <t>Place</t>
  </si>
  <si>
    <t>Sign here</t>
  </si>
  <si>
    <t>è</t>
  </si>
  <si>
    <t>If the return has been prepared by a Tax Return Preparer (TRP) give further details as below:</t>
  </si>
  <si>
    <t>Identification No. of TRP</t>
  </si>
  <si>
    <t>Counter Signature of TRP</t>
  </si>
  <si>
    <t>If TRP is entitled for any reimbursement from the Government, amount thereof</t>
  </si>
  <si>
    <t>Schedule S</t>
  </si>
  <si>
    <t>Details of Income from Salary</t>
  </si>
  <si>
    <t>Name of Employer</t>
  </si>
  <si>
    <r>
      <t xml:space="preserve">PAN of Employer </t>
    </r>
    <r>
      <rPr>
        <i/>
        <sz val="10"/>
        <rFont val="Times New Roman"/>
        <family val="1"/>
      </rPr>
      <t>(optional)</t>
    </r>
  </si>
  <si>
    <t>PIN Code</t>
  </si>
  <si>
    <t>Town/City</t>
  </si>
  <si>
    <t>Address of employer</t>
  </si>
  <si>
    <r>
      <t xml:space="preserve">Salary </t>
    </r>
    <r>
      <rPr>
        <b/>
        <i/>
        <sz val="9"/>
        <rFont val="Times New Roman"/>
        <family val="1"/>
      </rPr>
      <t>(Excluding all allowances, perquisites &amp; profit in lieu of salary)..</t>
    </r>
  </si>
  <si>
    <t>Allowances exempt under section 10</t>
  </si>
  <si>
    <t>Allowances not exempt</t>
  </si>
  <si>
    <t>Value of perquisites</t>
  </si>
  <si>
    <t>Profits in lieu of salary</t>
  </si>
  <si>
    <t>Income chargeable under the Head ‘Salaries’ (1+3+4+5)</t>
  </si>
  <si>
    <t>SALARIES</t>
  </si>
  <si>
    <t>Schedule HP</t>
  </si>
  <si>
    <t>Details of Income from House Property</t>
  </si>
  <si>
    <t>Address of property 1</t>
  </si>
  <si>
    <r>
      <t xml:space="preserve">Tick) </t>
    </r>
    <r>
      <rPr>
        <b/>
        <sz val="10"/>
        <rFont val="Wingdings"/>
        <family val="0"/>
      </rPr>
      <t xml:space="preserve">þ  </t>
    </r>
    <r>
      <rPr>
        <b/>
        <sz val="10"/>
        <rFont val="Times New Roman"/>
        <family val="1"/>
      </rPr>
      <t xml:space="preserve"> if let out</t>
    </r>
  </si>
  <si>
    <t>Name of Tenant</t>
  </si>
  <si>
    <t>PAN of Tenant (optional)</t>
  </si>
  <si>
    <t>e</t>
  </si>
  <si>
    <t>f</t>
  </si>
  <si>
    <t>g</t>
  </si>
  <si>
    <t>h</t>
  </si>
  <si>
    <t>i</t>
  </si>
  <si>
    <t>l</t>
  </si>
  <si>
    <t>The amount of rent which cannot be realized</t>
  </si>
  <si>
    <t>Tax paid to local authorities</t>
  </si>
  <si>
    <t>Total (1b + 1c)</t>
  </si>
  <si>
    <t>Balance (1a – 1d)</t>
  </si>
  <si>
    <t>30% of 1e</t>
  </si>
  <si>
    <t>Interest payable on borrowed capital</t>
  </si>
  <si>
    <t>Total (1f + 1g)</t>
  </si>
  <si>
    <t>Income from house property 1 (1e – 1h)</t>
  </si>
  <si>
    <t>1d</t>
  </si>
  <si>
    <t>1f</t>
  </si>
  <si>
    <t>1g</t>
  </si>
  <si>
    <t>1e</t>
  </si>
  <si>
    <t>1h</t>
  </si>
  <si>
    <t>1l</t>
  </si>
  <si>
    <t>Address of property 2</t>
  </si>
  <si>
    <t>2a</t>
  </si>
  <si>
    <t>2c</t>
  </si>
  <si>
    <t>2d</t>
  </si>
  <si>
    <t>2e</t>
  </si>
  <si>
    <t>2f</t>
  </si>
  <si>
    <t>Income under the head “Income from house property”</t>
  </si>
  <si>
    <t>Rent of earlier years realized under section 25A/AA</t>
  </si>
  <si>
    <t>Arrears of rent received during the year under section 25B after deducting 30%</t>
  </si>
  <si>
    <t>Total (3a + 3b + 1i + 2i)</t>
  </si>
  <si>
    <t>3a</t>
  </si>
  <si>
    <r>
      <t xml:space="preserve">NOTE </t>
    </r>
    <r>
      <rPr>
        <b/>
        <sz val="10"/>
        <color indexed="9"/>
        <rFont val="Arial"/>
        <family val="0"/>
      </rPr>
      <t>►</t>
    </r>
  </si>
  <si>
    <t>Please include the income of the specified persons referred to in Schedule SPI while computing the income under this head</t>
  </si>
  <si>
    <t>SCHEDULE CG</t>
  </si>
  <si>
    <t>Capital Gains</t>
  </si>
  <si>
    <t>HOUSE PROPERTY</t>
  </si>
  <si>
    <t>A</t>
  </si>
  <si>
    <t>Short-term capital gain</t>
  </si>
  <si>
    <t>From assets in case of non-resident to which first proviso to section 48 applicable</t>
  </si>
  <si>
    <t>From other assets</t>
  </si>
  <si>
    <t>Full value of consideration</t>
  </si>
  <si>
    <t>Deductions under section 48</t>
  </si>
  <si>
    <t>Cost of acquisition</t>
  </si>
  <si>
    <t>Cost of Improvement</t>
  </si>
  <si>
    <t>Expenditure on transfer</t>
  </si>
  <si>
    <t>CAPITAL GAINS</t>
  </si>
  <si>
    <t>iv</t>
  </si>
  <si>
    <t>Total ( i + ii + ii)</t>
  </si>
  <si>
    <t>Balance (3a – biv)</t>
  </si>
  <si>
    <t>Exemption under section 54/54B/54D/54EC/54F</t>
  </si>
  <si>
    <t>Short term capital gain under section 111A included in 4</t>
  </si>
  <si>
    <t>Short term capital gain other than referred to in section 111A (4 – 5)</t>
  </si>
  <si>
    <t>biv</t>
  </si>
  <si>
    <t>A5</t>
  </si>
  <si>
    <t>A6</t>
  </si>
  <si>
    <t>B</t>
  </si>
  <si>
    <t>Long term capital gain</t>
  </si>
  <si>
    <t>Asset in case of non-resident to which first proviso to section 48 applicable</t>
  </si>
  <si>
    <t>Other assets where proviso to section 112(1) not applicable</t>
  </si>
  <si>
    <t>Cost of acquisition after indexation</t>
  </si>
  <si>
    <t>Cost of improvement after indexation</t>
  </si>
  <si>
    <t>Total (bi + bii +biii)</t>
  </si>
  <si>
    <t>ll</t>
  </si>
  <si>
    <t>lll</t>
  </si>
  <si>
    <t>Balance (2a – biv)</t>
  </si>
  <si>
    <t>Deduction under sections 54/54B/54D/54EC/54F</t>
  </si>
  <si>
    <t>Net balance (2c – 2d)</t>
  </si>
  <si>
    <t>Other assets where proviso to section 112(1) is applicable</t>
  </si>
  <si>
    <t>3d</t>
  </si>
  <si>
    <t>Cost of acquisition without indexation</t>
  </si>
  <si>
    <t>Cost of improvement without indexation</t>
  </si>
  <si>
    <t>Net balance (3c – 3d)</t>
  </si>
  <si>
    <t>Amount deemed to be long term capital gains under sections 54/54B/54D/54EC/54ED/54F</t>
  </si>
  <si>
    <t>Total long term capital gain (1 + 2e + 3e + 4)</t>
  </si>
  <si>
    <t>3e</t>
  </si>
  <si>
    <t>B5</t>
  </si>
  <si>
    <t>C</t>
  </si>
  <si>
    <t>D</t>
  </si>
  <si>
    <t>Income chargeable under the head “CAPITAL GAINS” (A4 + B5)</t>
  </si>
  <si>
    <t>Information about accrual/receipt of capital gain</t>
  </si>
  <si>
    <t>Long- term</t>
  </si>
  <si>
    <t>Short- term</t>
  </si>
  <si>
    <t>(iii)</t>
  </si>
  <si>
    <t>(iv)</t>
  </si>
  <si>
    <t>Schedule OS</t>
  </si>
  <si>
    <t>Income other than from owning race horse(s):-</t>
  </si>
  <si>
    <t>Dividends, Gross</t>
  </si>
  <si>
    <t>Interest, Gross</t>
  </si>
  <si>
    <t>Rental income from machinery, plants, buildings,</t>
  </si>
  <si>
    <t>Others, Gross</t>
  </si>
  <si>
    <t>Total (1a + 1b + 1c + 1d)</t>
  </si>
  <si>
    <t>Deductions under section 57:-</t>
  </si>
  <si>
    <t>ii</t>
  </si>
  <si>
    <t>iii</t>
  </si>
  <si>
    <t>Expenses</t>
  </si>
  <si>
    <t>Depreciation</t>
  </si>
  <si>
    <t>Total</t>
  </si>
  <si>
    <t>Balance (1e – fiii)</t>
  </si>
  <si>
    <t>Winnings from lotteries, crossword puzzles, races, etc.</t>
  </si>
  <si>
    <t>Income from other sources (other than from owning race horses) (1g + 2)</t>
  </si>
  <si>
    <t>Income from owning and maintaining race horses</t>
  </si>
  <si>
    <t>Receipts</t>
  </si>
  <si>
    <t>Deductions under section 57 in relation to (4)</t>
  </si>
  <si>
    <t>Income chargeable under the head “Income from other sources” (1g + 2 + 3 + 4c)</t>
  </si>
  <si>
    <t>OTHER SOURCES</t>
  </si>
  <si>
    <t>Schedule CYLA</t>
  </si>
  <si>
    <t>Details of Income after Set off of current year losses</t>
  </si>
  <si>
    <t>CURRENT YEAR LOSS ADJUSTMENT</t>
  </si>
  <si>
    <t>Sl.No</t>
  </si>
  <si>
    <t>loss from race horses) of the</t>
  </si>
  <si>
    <t>4=1-2-3</t>
  </si>
  <si>
    <t>v</t>
  </si>
  <si>
    <t>Salaries</t>
  </si>
  <si>
    <t>House property</t>
  </si>
  <si>
    <t>gain</t>
  </si>
  <si>
    <t>Total loss set off</t>
  </si>
  <si>
    <t>Loss remaining after set-off out of 2 &amp; 3</t>
  </si>
  <si>
    <t>vi</t>
  </si>
  <si>
    <t>vii</t>
  </si>
  <si>
    <t>Schedule BFLA</t>
  </si>
  <si>
    <t>Details of Income after Set off of Brought Forward Losses of earlier years</t>
  </si>
  <si>
    <t>BROUGHT FORWARD LOSS
ADJUSTMENT</t>
  </si>
  <si>
    <t>Head/ Source of Income</t>
  </si>
  <si>
    <t>Brought forward loss set off</t>
  </si>
  <si>
    <t>No.</t>
  </si>
  <si>
    <t>Long-term capital gain</t>
  </si>
  <si>
    <t>Total of brought forward loss set off</t>
  </si>
  <si>
    <t>Current year’s income remaining after set off Total (i3 + ii3 + iii3 + iv3 + v3)</t>
  </si>
  <si>
    <t>Schedule CFL</t>
  </si>
  <si>
    <t>Details of Losses to be carried forward to future years</t>
  </si>
  <si>
    <t>CARRY FORWARD OF LOSS</t>
  </si>
  <si>
    <t>Assessment Year</t>
  </si>
  <si>
    <t xml:space="preserve">    loss</t>
  </si>
  <si>
    <t>loss</t>
  </si>
  <si>
    <t>2001-02</t>
  </si>
  <si>
    <t>2002-03</t>
  </si>
  <si>
    <t>2003-04</t>
  </si>
  <si>
    <t>2004-05</t>
  </si>
  <si>
    <t>2005-06</t>
  </si>
  <si>
    <t>viii</t>
  </si>
  <si>
    <t>2006-07</t>
  </si>
  <si>
    <t>ix</t>
  </si>
  <si>
    <t>Total of earlier year losses</t>
  </si>
  <si>
    <t>x</t>
  </si>
  <si>
    <t>xi</t>
  </si>
  <si>
    <t>2007-08 (Current year losses)</t>
  </si>
  <si>
    <t>xii</t>
  </si>
  <si>
    <t>Schedule VIA</t>
  </si>
  <si>
    <t>Deductions under Chapter VI-A (Section)</t>
  </si>
  <si>
    <t>TOTAL DEDUCTIONS</t>
  </si>
  <si>
    <t>80C</t>
  </si>
  <si>
    <t>80G</t>
  </si>
  <si>
    <t>80CCC</t>
  </si>
  <si>
    <t>80GG</t>
  </si>
  <si>
    <t>80CCD</t>
  </si>
  <si>
    <t>j</t>
  </si>
  <si>
    <t>80GGA</t>
  </si>
  <si>
    <t>80D</t>
  </si>
  <si>
    <t>k</t>
  </si>
  <si>
    <t>80GGC</t>
  </si>
  <si>
    <t>80DD</t>
  </si>
  <si>
    <t>80RRB</t>
  </si>
  <si>
    <t>80DDB</t>
  </si>
  <si>
    <t>m</t>
  </si>
  <si>
    <t>80U</t>
  </si>
  <si>
    <t>80E</t>
  </si>
  <si>
    <t>n</t>
  </si>
  <si>
    <t>Total deductions (total of a to m)</t>
  </si>
  <si>
    <t>3ai</t>
  </si>
  <si>
    <t>3aii</t>
  </si>
  <si>
    <t>3aiii</t>
  </si>
  <si>
    <t>Schedule SPI</t>
  </si>
  <si>
    <t xml:space="preserve"> Income of specified persons(spouse, minor child etc) includable in income of the assessee</t>
  </si>
  <si>
    <t>Sl No.</t>
  </si>
  <si>
    <t xml:space="preserve">Name of person </t>
  </si>
  <si>
    <t xml:space="preserve">PAN of person (optional) </t>
  </si>
  <si>
    <t xml:space="preserve">Relationship </t>
  </si>
  <si>
    <t xml:space="preserve">Nature of Income </t>
  </si>
  <si>
    <t>Amount (Rs)</t>
  </si>
  <si>
    <t xml:space="preserve">Schedule SI </t>
  </si>
  <si>
    <t xml:space="preserve">Income chargeable to Income tax at special rates </t>
  </si>
  <si>
    <t>[Please see instruction No.9(iii) for section code and rate of tax]</t>
  </si>
  <si>
    <t>SPECIAL RATE</t>
  </si>
  <si>
    <t>Sl.No.</t>
  </si>
  <si>
    <t>Section code</t>
  </si>
  <si>
    <t>ü</t>
  </si>
  <si>
    <t>Special rate (%)</t>
  </si>
  <si>
    <t>Income                         i</t>
  </si>
  <si>
    <t xml:space="preserve">Tax thereon                                   ii          </t>
  </si>
  <si>
    <t>Total ( I ii to 10 ii )</t>
  </si>
  <si>
    <t>Schedule EI</t>
  </si>
  <si>
    <t>Details of Exempt Income ( Income not to be included in Total Income )</t>
  </si>
  <si>
    <t>EXEMPT INCOME</t>
  </si>
  <si>
    <t>Interest Income</t>
  </si>
  <si>
    <t>Divident Income</t>
  </si>
  <si>
    <t>Long-term capital gains from transcation on which Securities Transcation Tax is paid</t>
  </si>
  <si>
    <t>Net Agriculture income/ any other income for rate purpose</t>
  </si>
  <si>
    <t>Total (1+2+3+4+5)</t>
  </si>
  <si>
    <t>Schedule AIR</t>
  </si>
  <si>
    <t xml:space="preserve">Other Information (transactions reported through Annual Information Return) </t>
  </si>
  <si>
    <t>[Please see instruction number-9(ii) for code]</t>
  </si>
  <si>
    <t>Code of Transaction</t>
  </si>
  <si>
    <t>Schedule IT</t>
  </si>
  <si>
    <t>Details of Advance Tax and Self Assessment Tax Payments of Income-tax</t>
  </si>
  <si>
    <t>TAX PAYMENTS</t>
  </si>
  <si>
    <t xml:space="preserve">Name of Bank &amp; Branch </t>
  </si>
  <si>
    <t>BSR Code</t>
  </si>
  <si>
    <t xml:space="preserve"> Date of Deposit (DD/MM/YYYY)</t>
  </si>
  <si>
    <t>Serial number of challan</t>
  </si>
  <si>
    <r>
      <t xml:space="preserve">NOTE </t>
    </r>
    <r>
      <rPr>
        <b/>
        <sz val="10"/>
        <color indexed="9"/>
        <rFont val="Webdings"/>
        <family val="1"/>
      </rPr>
      <t>4</t>
    </r>
  </si>
  <si>
    <t>Enter the totals of Advance tax and Self Assessment tax in Sl No. 9a &amp; 9c of PartB-TTI</t>
  </si>
  <si>
    <t>Schedule TDS 1</t>
  </si>
  <si>
    <t>Details of Tax Deducted at Source from Salary [As per Form 16 issued by Employer(s)]</t>
  </si>
  <si>
    <t>TDS ON SALARY</t>
  </si>
  <si>
    <t>Tax Deduction Account Number (TAN) of the Employer</t>
  </si>
  <si>
    <t>Name and address of the employer</t>
  </si>
  <si>
    <t>Income chargeable under Salaries</t>
  </si>
  <si>
    <t>Deduction under Chapter VI-A</t>
  </si>
  <si>
    <t>Tax payable  ( incl.surch and edn.cess)</t>
  </si>
  <si>
    <t>Total Tax deposited</t>
  </si>
  <si>
    <t>Tax payable / refundable</t>
  </si>
  <si>
    <t>(1)</t>
  </si>
  <si>
    <t>( 2 )</t>
  </si>
  <si>
    <t>( 3 )</t>
  </si>
  <si>
    <t>( 4 )</t>
  </si>
  <si>
    <t>( 5 )</t>
  </si>
  <si>
    <t>( 6 )</t>
  </si>
  <si>
    <t>( 7 )</t>
  </si>
  <si>
    <t>( 8 )</t>
  </si>
  <si>
    <t>Schedule TDS 2</t>
  </si>
  <si>
    <t>Details of Tax Deducted at Source on Income [As per Form 16 A issued by Deductor(s)]</t>
  </si>
  <si>
    <t>TDS ON OTHER INCOME</t>
  </si>
  <si>
    <t>Please enter total of column 7 of Schedule-TDS1 and column 7 of Schedule-TDS2 in 9(b) of Part B-TTI</t>
  </si>
  <si>
    <t>solemnly declare</t>
  </si>
  <si>
    <t xml:space="preserve">I, </t>
  </si>
  <si>
    <t>son/ daughter of</t>
  </si>
  <si>
    <t>that to the best of my knowledge and belief, the information given in the return and schedules thereto is correct and complete and</t>
  </si>
  <si>
    <t xml:space="preserve"> that the amount of total income and other particulars shown therein are truly stated and are in accordance with the provisions of the </t>
  </si>
  <si>
    <r>
      <t>Brought forward losses set off against 7</t>
    </r>
    <r>
      <rPr>
        <i/>
        <sz val="10"/>
        <rFont val="Times New Roman"/>
        <family val="1"/>
      </rPr>
      <t xml:space="preserve"> (2vi of Schedule BFLA)</t>
    </r>
  </si>
  <si>
    <t>Loss, if any, to be ignored under section 94(7) or 94(8)</t>
  </si>
  <si>
    <t>Income of current year (Fill this column only if income is zero or positive)</t>
  </si>
  <si>
    <t>House property loss of the current year set off</t>
  </si>
  <si>
    <t>Total loss (3c of Schedule –HP)</t>
  </si>
  <si>
    <t>Short-term capital          gain</t>
  </si>
  <si>
    <t>Long term capital            gain</t>
  </si>
  <si>
    <t>Other sources (incl profit from owning race horses)</t>
  </si>
  <si>
    <t>Other sources loss (other than loss from race horses) of the current year set off</t>
  </si>
  <si>
    <t>Current year’s Income remaining after set off</t>
  </si>
  <si>
    <t>Income after set off, if any, of                                                                          current year’s losses as per 4 of                                                    Schedule CYLA</t>
  </si>
  <si>
    <t>Current year’s income remaining after set off</t>
  </si>
  <si>
    <t>Other sources (including profit from owning race horses)</t>
  </si>
  <si>
    <t>House property loss</t>
  </si>
  <si>
    <t>Short-term capital loss</t>
  </si>
  <si>
    <t xml:space="preserve"> Long-term Capital loss</t>
  </si>
  <si>
    <t xml:space="preserve"> Other sources loss (other than loss from race horses)</t>
  </si>
  <si>
    <t xml:space="preserve">      </t>
  </si>
  <si>
    <t>Other sources loss (from owning race horses)</t>
  </si>
  <si>
    <t>Adjustment of above losses in Schedule BFLA</t>
  </si>
  <si>
    <t>Total loss Carried Forward to future years</t>
  </si>
  <si>
    <r>
      <t xml:space="preserve">  Date of Filing</t>
    </r>
    <r>
      <rPr>
        <b/>
        <sz val="8"/>
        <rFont val="Times New Roman"/>
        <family val="1"/>
      </rPr>
      <t xml:space="preserve"> (DD/MM/YYYY)</t>
    </r>
  </si>
  <si>
    <t>Upto 15/9                         (i)</t>
  </si>
  <si>
    <t xml:space="preserve">  16/9 to 15/12                     (ii)</t>
  </si>
  <si>
    <t xml:space="preserve">  16/12 to 15/3              (iii)</t>
  </si>
  <si>
    <t xml:space="preserve">  16/3 to 31/3                       (iv)</t>
  </si>
  <si>
    <r>
      <t>NOTE</t>
    </r>
    <r>
      <rPr>
        <b/>
        <sz val="10"/>
        <color indexed="9"/>
        <rFont val="Arial"/>
        <family val="2"/>
      </rPr>
      <t>►</t>
    </r>
  </si>
  <si>
    <r>
      <t>NOTE</t>
    </r>
    <r>
      <rPr>
        <b/>
        <sz val="10"/>
        <color indexed="9"/>
        <rFont val="Arial"/>
        <family val="0"/>
      </rPr>
      <t>►</t>
    </r>
  </si>
  <si>
    <r>
      <t xml:space="preserve">Amount deemed to be short term capital gains under sections </t>
    </r>
    <r>
      <rPr>
        <b/>
        <sz val="8"/>
        <rFont val="Times New Roman"/>
        <family val="1"/>
      </rPr>
      <t>54/54B/54D/54EC/54ED/54F</t>
    </r>
  </si>
  <si>
    <t>bi</t>
  </si>
  <si>
    <t>bii</t>
  </si>
  <si>
    <t>biii</t>
  </si>
  <si>
    <r>
      <t>Annual letable value/ rent received or receivable</t>
    </r>
    <r>
      <rPr>
        <i/>
        <sz val="10"/>
        <rFont val="Times New Roman"/>
        <family val="1"/>
      </rPr>
      <t xml:space="preserve"> (higher if let out for whole of the year, lower if let out for part of the year)</t>
    </r>
  </si>
  <si>
    <t xml:space="preserve">Name of TRP </t>
  </si>
  <si>
    <r>
      <t>TDS</t>
    </r>
    <r>
      <rPr>
        <i/>
        <sz val="10"/>
        <rFont val="Times New Roman"/>
        <family val="1"/>
      </rPr>
      <t xml:space="preserve"> (total of column 7 of Schedule-TDS1 and column 7 of Schedule-TDS2)</t>
    </r>
  </si>
  <si>
    <r>
      <t xml:space="preserve">Sex (in case of individual) </t>
    </r>
    <r>
      <rPr>
        <i/>
        <sz val="9"/>
        <rFont val="Times New Roman"/>
        <family val="1"/>
      </rPr>
      <t>(Tick)</t>
    </r>
    <r>
      <rPr>
        <b/>
        <sz val="10"/>
        <rFont val="Wingdings"/>
        <family val="0"/>
      </rPr>
      <t>þ</t>
    </r>
  </si>
  <si>
    <r>
      <t xml:space="preserve">Return filed under Section          </t>
    </r>
    <r>
      <rPr>
        <i/>
        <sz val="10"/>
        <rFont val="Times New Roman"/>
        <family val="1"/>
      </rPr>
      <t xml:space="preserve"> </t>
    </r>
    <r>
      <rPr>
        <i/>
        <sz val="8"/>
        <rFont val="Times New Roman"/>
        <family val="1"/>
      </rPr>
      <t>[Please see instruction number-9(i)]</t>
    </r>
  </si>
  <si>
    <r>
      <t>If revised, then enter Receipt No and Date of filing original return</t>
    </r>
    <r>
      <rPr>
        <b/>
        <sz val="8"/>
        <rFont val="Times New Roman"/>
        <family val="1"/>
      </rPr>
      <t xml:space="preserve"> (DD/MM/YYYY)</t>
    </r>
  </si>
  <si>
    <t>Nil</t>
  </si>
  <si>
    <t>NA</t>
  </si>
  <si>
    <t>Total loss (3 of Schedule-OS)</t>
  </si>
  <si>
    <t>fi</t>
  </si>
  <si>
    <t>fii</t>
  </si>
  <si>
    <t>fiii</t>
  </si>
  <si>
    <t>Balance (4a – 4b)</t>
  </si>
  <si>
    <t>Sex</t>
  </si>
  <si>
    <t>Age</t>
  </si>
  <si>
    <t>Less than 65 years</t>
  </si>
  <si>
    <t xml:space="preserve">Note:- </t>
  </si>
  <si>
    <t>GUIDANCE FOR FILLING OUT PARTS AND SCHEDULES</t>
  </si>
  <si>
    <t>(1) General</t>
  </si>
  <si>
    <t>(ii) If any schedule is not applicable score across as “---NA---“.</t>
  </si>
  <si>
    <t>(iii) If any item is inapplicable, write “NA” against that item.</t>
  </si>
  <si>
    <t>(iv) Write “Nil” to denote nil figures.</t>
  </si>
  <si>
    <t>(v) Except as provided in the form, for a negative figure/ figure of loss, write “-” before such figure.</t>
  </si>
  <si>
    <t>(vi) All figures should be rounded off to the nearest one rupee. However, the figures for total income/ loss and tax payable</t>
  </si>
  <si>
    <t>be finally rounded off to the nearest multiple of ten rupees.</t>
  </si>
  <si>
    <t>(2) Sequence for filling out parts and schedules</t>
  </si>
  <si>
    <r>
      <t xml:space="preserve">You are advised to </t>
    </r>
    <r>
      <rPr>
        <b/>
        <sz val="16"/>
        <color indexed="10"/>
        <rFont val="Times New Roman"/>
        <family val="1"/>
      </rPr>
      <t>strictly</t>
    </r>
    <r>
      <rPr>
        <sz val="14"/>
        <color indexed="10"/>
        <rFont val="Times New Roman"/>
        <family val="1"/>
      </rPr>
      <t xml:space="preserve"> follow the following sequence while filling out the form;</t>
    </r>
  </si>
  <si>
    <t>(i) Use Drop menu on left side to fill the details of sex and Age category</t>
  </si>
  <si>
    <t xml:space="preserve"> (vi) If any item is inapplicable, write “NA” against that item</t>
  </si>
  <si>
    <t>(vii)Write “Nil” to denote nil figures.</t>
  </si>
  <si>
    <t>(v)  If any schedule is not applicable score across as “---NA---“.</t>
  </si>
  <si>
    <t>(iii) Schedules in the order page-3 first  then page -4 ,5 and 6.</t>
  </si>
  <si>
    <t>(i) All items must be filled in the manner indicated therein; otherwise the return maybe liable to be held defective or even invalid.</t>
  </si>
  <si>
    <t xml:space="preserve">Received with thanks from </t>
  </si>
  <si>
    <t>a return of income</t>
  </si>
  <si>
    <t>PERSONALINFORMATION</t>
  </si>
  <si>
    <t xml:space="preserve">Name </t>
  </si>
  <si>
    <t xml:space="preserve">Flat/Door/Block </t>
  </si>
  <si>
    <t>Area/Locality</t>
  </si>
  <si>
    <t xml:space="preserve">Town/City/District </t>
  </si>
  <si>
    <t>COMPUTATION OF INCOME AND TAX THEREON</t>
  </si>
  <si>
    <t>Gross total income</t>
  </si>
  <si>
    <t>Deductions under Chapter-VI-A</t>
  </si>
  <si>
    <t>Total Income</t>
  </si>
  <si>
    <t>Net tax payable</t>
  </si>
  <si>
    <t>Total tax and interest payable</t>
  </si>
  <si>
    <t>Advance Tax</t>
  </si>
  <si>
    <t>TDS</t>
  </si>
  <si>
    <t>TCS</t>
  </si>
  <si>
    <t>Self Assessment Tax</t>
  </si>
  <si>
    <t>Total Taxes Paid (7a+7b+7c +7d)</t>
  </si>
  <si>
    <t>7e</t>
  </si>
  <si>
    <t>Tax Payable (6-7d)</t>
  </si>
  <si>
    <t>Refund (7e-6)</t>
  </si>
  <si>
    <t>Value of Fringe Benefits</t>
  </si>
  <si>
    <t>Total fringe benefit tax liability</t>
  </si>
  <si>
    <t>Total interest payable</t>
  </si>
  <si>
    <t>14a</t>
  </si>
  <si>
    <t>14b</t>
  </si>
  <si>
    <t>Total Taxes Paid (14a+14b)</t>
  </si>
  <si>
    <t>14c</t>
  </si>
  <si>
    <t>Tax Payable (13-14c)</t>
  </si>
  <si>
    <t>Refund (14c – 13)</t>
  </si>
  <si>
    <t>Receipt No.                                                                                                     Date</t>
  </si>
  <si>
    <t>Seal and Signature of the receiving official</t>
  </si>
  <si>
    <t>COMPUTATION OF FRINGE BENEFITS AND TAX THEREON</t>
  </si>
  <si>
    <t>(viii) Print page-1 to 6 and ack itr ( Acknnowledgement of ITRand file your IT return)</t>
  </si>
  <si>
    <t>(x) Your IT return is ready for filing.</t>
  </si>
  <si>
    <r>
      <t xml:space="preserve">(iv) Verification - see page 1 , 2 and </t>
    </r>
    <r>
      <rPr>
        <b/>
        <sz val="14"/>
        <color indexed="48"/>
        <rFont val="Times New Roman"/>
        <family val="1"/>
      </rPr>
      <t>ack itr</t>
    </r>
  </si>
  <si>
    <t>Balance (2a – 2biv)</t>
  </si>
  <si>
    <t>Short-term capital gain (2c + 2d – 2e)</t>
  </si>
  <si>
    <t>Total short term capital gain (1 + 2f +3 )</t>
  </si>
  <si>
    <t>employment) (Tick)</t>
  </si>
  <si>
    <r>
      <t xml:space="preserve">Status </t>
    </r>
    <r>
      <rPr>
        <b/>
        <i/>
        <sz val="9"/>
        <rFont val="Times New Roman"/>
        <family val="1"/>
      </rPr>
      <t>(Tick)</t>
    </r>
  </si>
  <si>
    <r>
      <t xml:space="preserve">Whether this return is being filed by a representative assessee? </t>
    </r>
    <r>
      <rPr>
        <i/>
        <sz val="9"/>
        <rFont val="Times New Roman"/>
        <family val="1"/>
      </rPr>
      <t>(Tick)</t>
    </r>
  </si>
  <si>
    <t>2007-08</t>
  </si>
  <si>
    <t>Education Cess,including secondary and higher education cess on (1c + 2)</t>
  </si>
  <si>
    <t>Designation of Assessing Officer ( Ward /Circle)</t>
  </si>
  <si>
    <t>Current Year loss (if any)</t>
  </si>
  <si>
    <r>
      <t xml:space="preserve">(ii) </t>
    </r>
    <r>
      <rPr>
        <sz val="14"/>
        <color indexed="48"/>
        <rFont val="Times New Roman"/>
        <family val="1"/>
      </rPr>
      <t xml:space="preserve">Part A- General on page 1 then page 2 declaration part </t>
    </r>
  </si>
  <si>
    <t xml:space="preserve">***For any difficulty in filling this form you are free to contact </t>
  </si>
  <si>
    <t xml:space="preserve">N.A.Abraham Circle Secretary, SNEA (I), Kerala 09447001177/04712337352(O) </t>
  </si>
  <si>
    <t>/ 0471 23311177 ( R) or by email  abm1953@gmail.com or naabraham@bsnl.co.in</t>
  </si>
  <si>
    <t>and/or return of  fringe  benefits in Form  No. ITR -2 for assessment year 2009-10, having the following particulars.</t>
  </si>
  <si>
    <t>For more details read the ITR-2 annexure available</t>
  </si>
  <si>
    <t>( xi) Put tick marks in the appropriate places and follow  the General instructionas as given above.</t>
  </si>
  <si>
    <t>Income-tax Act, 1961, in respect of income chargeable to Income-tax for the previous year relevant to the Assessment Year 2009-2010</t>
  </si>
  <si>
    <t>2008-09</t>
  </si>
  <si>
    <t>INPUT INFORMARTION IN YELOLOW CELLS ONLY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</si>
</sst>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"/>
    <numFmt numFmtId="165" formatCode="0_);\(0\)"/>
    <numFmt numFmtId="166" formatCode="_-* #,##0_-;\-* #,##0_-;_-* &quot;-&quot;??_-;_-@_-"/>
    <numFmt numFmtId="167" formatCode="_(* #,##0.0_);_(* \(#,##0.0\);_(* &quot;-&quot;?_);_(@_)"/>
    <numFmt numFmtId="168" formatCode="_-* #,##0.00_-;\-* #,##0.00_-;_-* &quot;-&quot;??_-;_-@_-"/>
  </numFmts>
  <fonts count="53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color indexed="9"/>
      <name val="Times New Roman"/>
      <family val="1"/>
    </font>
    <font>
      <b/>
      <sz val="11"/>
      <color indexed="9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Wingdings"/>
      <family val="0"/>
    </font>
    <font>
      <b/>
      <i/>
      <sz val="9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i/>
      <sz val="9"/>
      <name val="Wingdings"/>
      <family val="0"/>
    </font>
    <font>
      <b/>
      <sz val="10"/>
      <color indexed="9"/>
      <name val="Arial"/>
      <family val="0"/>
    </font>
    <font>
      <b/>
      <i/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0"/>
      <color indexed="9"/>
      <name val="Webdings"/>
      <family val="1"/>
    </font>
    <font>
      <i/>
      <sz val="8"/>
      <name val="Times New Roman"/>
      <family val="1"/>
    </font>
    <font>
      <b/>
      <sz val="12"/>
      <color indexed="9"/>
      <name val="Times New Roman"/>
      <family val="1"/>
    </font>
    <font>
      <b/>
      <sz val="8"/>
      <name val="Times New Roman"/>
      <family val="1"/>
    </font>
    <font>
      <sz val="12"/>
      <name val="Arial"/>
      <family val="0"/>
    </font>
    <font>
      <b/>
      <sz val="10"/>
      <color indexed="55"/>
      <name val="Times New Roman"/>
      <family val="1"/>
    </font>
    <font>
      <sz val="10"/>
      <color indexed="55"/>
      <name val="Arial"/>
      <family val="0"/>
    </font>
    <font>
      <b/>
      <i/>
      <sz val="10"/>
      <name val="Arial"/>
      <family val="0"/>
    </font>
    <font>
      <sz val="12"/>
      <color indexed="23"/>
      <name val="Times New Roman"/>
      <family val="1"/>
    </font>
    <font>
      <sz val="12"/>
      <name val="Times New Roman"/>
      <family val="1"/>
    </font>
    <font>
      <sz val="14"/>
      <color indexed="10"/>
      <name val="Times New Roman"/>
      <family val="1"/>
    </font>
    <font>
      <b/>
      <sz val="16"/>
      <color indexed="10"/>
      <name val="Times New Roman"/>
      <family val="1"/>
    </font>
    <font>
      <sz val="9"/>
      <name val="Arial"/>
      <family val="2"/>
    </font>
    <font>
      <i/>
      <sz val="12"/>
      <name val="Arial"/>
      <family val="2"/>
    </font>
    <font>
      <b/>
      <sz val="14"/>
      <color indexed="10"/>
      <name val="Times New Roman"/>
      <family val="1"/>
    </font>
    <font>
      <sz val="14"/>
      <color indexed="48"/>
      <name val="Times New Roman"/>
      <family val="1"/>
    </font>
    <font>
      <b/>
      <sz val="14"/>
      <color indexed="48"/>
      <name val="Times New Roman"/>
      <family val="1"/>
    </font>
    <font>
      <sz val="10"/>
      <name val="Tahoma"/>
      <family val="0"/>
    </font>
    <font>
      <b/>
      <sz val="10"/>
      <name val="Tahoma"/>
      <family val="0"/>
    </font>
    <font>
      <sz val="10"/>
      <color indexed="10"/>
      <name val="Tahoma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color indexed="10"/>
      <name val="Tahoma"/>
      <family val="2"/>
    </font>
    <font>
      <b/>
      <sz val="10"/>
      <color indexed="10"/>
      <name val="Tahoma"/>
      <family val="2"/>
    </font>
    <font>
      <i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8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ck"/>
      <right style="thick"/>
      <top style="thick"/>
      <bottom style="thick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9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/>
    </xf>
    <xf numFmtId="0" fontId="6" fillId="0" borderId="0" xfId="0" applyFont="1" applyAlignment="1">
      <alignment/>
    </xf>
    <xf numFmtId="0" fontId="12" fillId="2" borderId="2" xfId="0" applyFont="1" applyFill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2" fillId="0" borderId="0" xfId="0" applyFont="1" applyAlignment="1">
      <alignment/>
    </xf>
    <xf numFmtId="0" fontId="6" fillId="3" borderId="3" xfId="0" applyFont="1" applyFill="1" applyBorder="1" applyAlignment="1">
      <alignment/>
    </xf>
    <xf numFmtId="0" fontId="6" fillId="3" borderId="0" xfId="0" applyFont="1" applyFill="1" applyBorder="1" applyAlignment="1">
      <alignment/>
    </xf>
    <xf numFmtId="0" fontId="6" fillId="0" borderId="5" xfId="0" applyFont="1" applyBorder="1" applyAlignment="1">
      <alignment/>
    </xf>
    <xf numFmtId="0" fontId="15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6" xfId="0" applyFont="1" applyBorder="1" applyAlignment="1">
      <alignment horizontal="center" wrapText="1"/>
    </xf>
    <xf numFmtId="0" fontId="15" fillId="0" borderId="6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/>
    </xf>
    <xf numFmtId="0" fontId="26" fillId="0" borderId="0" xfId="0" applyFont="1" applyAlignment="1">
      <alignment horizontal="left" vertical="center"/>
    </xf>
    <xf numFmtId="0" fontId="27" fillId="0" borderId="0" xfId="0" applyFont="1" applyAlignment="1">
      <alignment/>
    </xf>
    <xf numFmtId="0" fontId="23" fillId="0" borderId="3" xfId="0" applyFont="1" applyBorder="1" applyAlignment="1">
      <alignment horizontal="center"/>
    </xf>
    <xf numFmtId="0" fontId="24" fillId="0" borderId="7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23" fillId="0" borderId="6" xfId="0" applyFont="1" applyBorder="1" applyAlignment="1" quotePrefix="1">
      <alignment horizontal="center"/>
    </xf>
    <xf numFmtId="0" fontId="23" fillId="0" borderId="9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6" fillId="0" borderId="6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30" fillId="2" borderId="11" xfId="0" applyFont="1" applyFill="1" applyBorder="1" applyAlignment="1">
      <alignment/>
    </xf>
    <xf numFmtId="0" fontId="11" fillId="2" borderId="11" xfId="0" applyFont="1" applyFill="1" applyBorder="1" applyAlignment="1">
      <alignment/>
    </xf>
    <xf numFmtId="0" fontId="6" fillId="3" borderId="4" xfId="0" applyFont="1" applyFill="1" applyBorder="1" applyAlignment="1">
      <alignment/>
    </xf>
    <xf numFmtId="0" fontId="6" fillId="3" borderId="13" xfId="0" applyFont="1" applyFill="1" applyBorder="1" applyAlignment="1">
      <alignment/>
    </xf>
    <xf numFmtId="0" fontId="6" fillId="3" borderId="5" xfId="0" applyFont="1" applyFill="1" applyBorder="1" applyAlignment="1">
      <alignment/>
    </xf>
    <xf numFmtId="0" fontId="6" fillId="3" borderId="14" xfId="0" applyFont="1" applyFill="1" applyBorder="1" applyAlignment="1">
      <alignment/>
    </xf>
    <xf numFmtId="0" fontId="6" fillId="3" borderId="15" xfId="0" applyFont="1" applyFill="1" applyBorder="1" applyAlignment="1">
      <alignment/>
    </xf>
    <xf numFmtId="0" fontId="6" fillId="3" borderId="11" xfId="0" applyFont="1" applyFill="1" applyBorder="1" applyAlignment="1">
      <alignment/>
    </xf>
    <xf numFmtId="0" fontId="6" fillId="3" borderId="12" xfId="0" applyFont="1" applyFill="1" applyBorder="1" applyAlignment="1">
      <alignment/>
    </xf>
    <xf numFmtId="0" fontId="6" fillId="0" borderId="9" xfId="0" applyFont="1" applyBorder="1" applyAlignment="1">
      <alignment horizontal="center"/>
    </xf>
    <xf numFmtId="0" fontId="6" fillId="0" borderId="6" xfId="0" applyFont="1" applyBorder="1" applyAlignment="1">
      <alignment horizontal="left"/>
    </xf>
    <xf numFmtId="0" fontId="6" fillId="0" borderId="6" xfId="0" applyFont="1" applyBorder="1" applyAlignment="1">
      <alignment horizontal="center" vertical="center"/>
    </xf>
    <xf numFmtId="0" fontId="6" fillId="0" borderId="16" xfId="0" applyFont="1" applyBorder="1" applyAlignment="1">
      <alignment/>
    </xf>
    <xf numFmtId="0" fontId="7" fillId="0" borderId="0" xfId="0" applyFont="1" applyBorder="1" applyAlignment="1">
      <alignment/>
    </xf>
    <xf numFmtId="0" fontId="11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6" fillId="0" borderId="17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4" xfId="0" applyFont="1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6" xfId="0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6" fillId="0" borderId="6" xfId="0" applyFont="1" applyBorder="1" applyAlignment="1" applyProtection="1">
      <alignment horizontal="center"/>
      <protection locked="0"/>
    </xf>
    <xf numFmtId="0" fontId="6" fillId="3" borderId="16" xfId="0" applyFont="1" applyFill="1" applyBorder="1" applyAlignment="1" applyProtection="1">
      <alignment/>
      <protection locked="0"/>
    </xf>
    <xf numFmtId="0" fontId="6" fillId="3" borderId="7" xfId="0" applyFont="1" applyFill="1" applyBorder="1" applyAlignment="1" applyProtection="1">
      <alignment/>
      <protection locked="0"/>
    </xf>
    <xf numFmtId="0" fontId="6" fillId="3" borderId="8" xfId="0" applyFont="1" applyFill="1" applyBorder="1" applyAlignment="1" applyProtection="1">
      <alignment/>
      <protection locked="0"/>
    </xf>
    <xf numFmtId="0" fontId="6" fillId="0" borderId="6" xfId="0" applyFont="1" applyBorder="1" applyAlignment="1" applyProtection="1">
      <alignment/>
      <protection locked="0"/>
    </xf>
    <xf numFmtId="0" fontId="6" fillId="0" borderId="18" xfId="0" applyFont="1" applyBorder="1" applyAlignment="1" applyProtection="1">
      <alignment/>
      <protection locked="0"/>
    </xf>
    <xf numFmtId="0" fontId="37" fillId="0" borderId="0" xfId="0" applyFont="1" applyAlignment="1">
      <alignment/>
    </xf>
    <xf numFmtId="0" fontId="2" fillId="4" borderId="0" xfId="0" applyFont="1" applyFill="1" applyAlignment="1">
      <alignment/>
    </xf>
    <xf numFmtId="0" fontId="37" fillId="4" borderId="0" xfId="0" applyFont="1" applyFill="1" applyAlignment="1">
      <alignment/>
    </xf>
    <xf numFmtId="0" fontId="6" fillId="0" borderId="5" xfId="0" applyFont="1" applyBorder="1" applyAlignment="1" applyProtection="1">
      <alignment/>
      <protection locked="0"/>
    </xf>
    <xf numFmtId="0" fontId="6" fillId="0" borderId="19" xfId="0" applyFont="1" applyBorder="1" applyAlignment="1" applyProtection="1">
      <alignment/>
      <protection locked="0"/>
    </xf>
    <xf numFmtId="0" fontId="6" fillId="0" borderId="9" xfId="0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/>
      <protection locked="0"/>
    </xf>
    <xf numFmtId="0" fontId="6" fillId="0" borderId="12" xfId="0" applyFont="1" applyBorder="1" applyAlignment="1" applyProtection="1">
      <alignment/>
      <protection locked="0"/>
    </xf>
    <xf numFmtId="0" fontId="6" fillId="0" borderId="2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6" fillId="0" borderId="0" xfId="0" applyFont="1" applyBorder="1" applyAlignment="1" applyProtection="1" quotePrefix="1">
      <alignment/>
      <protection locked="0"/>
    </xf>
    <xf numFmtId="0" fontId="6" fillId="5" borderId="6" xfId="0" applyFont="1" applyFill="1" applyBorder="1" applyAlignment="1" applyProtection="1">
      <alignment/>
      <protection locked="0"/>
    </xf>
    <xf numFmtId="0" fontId="3" fillId="0" borderId="0" xfId="0" applyFont="1" applyAlignment="1">
      <alignment/>
    </xf>
    <xf numFmtId="0" fontId="38" fillId="4" borderId="0" xfId="0" applyFont="1" applyFill="1" applyAlignment="1">
      <alignment/>
    </xf>
    <xf numFmtId="0" fontId="2" fillId="6" borderId="6" xfId="0" applyFont="1" applyFill="1" applyBorder="1" applyAlignment="1">
      <alignment/>
    </xf>
    <xf numFmtId="0" fontId="2" fillId="6" borderId="6" xfId="0" applyFont="1" applyFill="1" applyBorder="1" applyAlignment="1" applyProtection="1">
      <alignment/>
      <protection locked="0"/>
    </xf>
    <xf numFmtId="0" fontId="3" fillId="4" borderId="0" xfId="0" applyFont="1" applyFill="1" applyAlignment="1">
      <alignment/>
    </xf>
    <xf numFmtId="0" fontId="37" fillId="0" borderId="0" xfId="0" applyFont="1" applyFill="1" applyAlignment="1">
      <alignment/>
    </xf>
    <xf numFmtId="0" fontId="9" fillId="0" borderId="0" xfId="0" applyFont="1" applyAlignment="1">
      <alignment/>
    </xf>
    <xf numFmtId="0" fontId="36" fillId="0" borderId="0" xfId="0" applyFont="1" applyFill="1" applyAlignment="1">
      <alignment/>
    </xf>
    <xf numFmtId="0" fontId="36" fillId="7" borderId="0" xfId="0" applyFont="1" applyFill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0" fontId="0" fillId="0" borderId="13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23" fillId="0" borderId="5" xfId="0" applyFont="1" applyBorder="1" applyAlignment="1">
      <alignment/>
    </xf>
    <xf numFmtId="0" fontId="23" fillId="0" borderId="21" xfId="0" applyFont="1" applyBorder="1" applyAlignment="1">
      <alignment/>
    </xf>
    <xf numFmtId="0" fontId="23" fillId="0" borderId="22" xfId="0" applyFont="1" applyBorder="1" applyAlignment="1">
      <alignment/>
    </xf>
    <xf numFmtId="0" fontId="23" fillId="0" borderId="21" xfId="0" applyFont="1" applyBorder="1" applyAlignment="1">
      <alignment vertical="top"/>
    </xf>
    <xf numFmtId="0" fontId="23" fillId="0" borderId="22" xfId="0" applyFont="1" applyBorder="1" applyAlignment="1">
      <alignment vertical="top"/>
    </xf>
    <xf numFmtId="0" fontId="23" fillId="0" borderId="19" xfId="0" applyFont="1" applyBorder="1" applyAlignment="1">
      <alignment/>
    </xf>
    <xf numFmtId="0" fontId="23" fillId="0" borderId="23" xfId="0" applyFont="1" applyBorder="1" applyAlignment="1">
      <alignment/>
    </xf>
    <xf numFmtId="0" fontId="23" fillId="0" borderId="19" xfId="0" applyFont="1" applyBorder="1" applyAlignment="1">
      <alignment horizontal="center"/>
    </xf>
    <xf numFmtId="0" fontId="23" fillId="0" borderId="24" xfId="0" applyFont="1" applyBorder="1" applyAlignment="1">
      <alignment horizontal="center"/>
    </xf>
    <xf numFmtId="0" fontId="42" fillId="4" borderId="0" xfId="0" applyFont="1" applyFill="1" applyAlignment="1">
      <alignment/>
    </xf>
    <xf numFmtId="0" fontId="6" fillId="0" borderId="10" xfId="0" applyFont="1" applyFill="1" applyBorder="1" applyAlignment="1" applyProtection="1">
      <alignment/>
      <protection locked="0"/>
    </xf>
    <xf numFmtId="0" fontId="23" fillId="0" borderId="25" xfId="0" applyFont="1" applyBorder="1" applyAlignment="1" applyProtection="1">
      <alignment horizontal="center"/>
      <protection hidden="1"/>
    </xf>
    <xf numFmtId="0" fontId="23" fillId="0" borderId="2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23" fillId="0" borderId="21" xfId="0" applyFont="1" applyBorder="1" applyAlignment="1">
      <alignment horizontal="left"/>
    </xf>
    <xf numFmtId="0" fontId="23" fillId="0" borderId="26" xfId="0" applyFont="1" applyBorder="1" applyAlignment="1">
      <alignment horizontal="center"/>
    </xf>
    <xf numFmtId="0" fontId="23" fillId="0" borderId="25" xfId="0" applyFont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0" fontId="6" fillId="0" borderId="0" xfId="0" applyNumberFormat="1" applyFont="1" applyAlignment="1" applyProtection="1">
      <alignment/>
      <protection hidden="1"/>
    </xf>
    <xf numFmtId="0" fontId="23" fillId="0" borderId="10" xfId="0" applyFont="1" applyFill="1" applyBorder="1" applyAlignment="1" applyProtection="1">
      <alignment horizontal="center" vertical="center"/>
      <protection locked="0"/>
    </xf>
    <xf numFmtId="0" fontId="23" fillId="0" borderId="5" xfId="0" applyFont="1" applyBorder="1" applyAlignment="1" applyProtection="1">
      <alignment/>
      <protection locked="0"/>
    </xf>
    <xf numFmtId="0" fontId="23" fillId="0" borderId="0" xfId="0" applyFont="1" applyBorder="1" applyAlignment="1" applyProtection="1">
      <alignment/>
      <protection locked="0"/>
    </xf>
    <xf numFmtId="0" fontId="23" fillId="0" borderId="14" xfId="0" applyFont="1" applyBorder="1" applyAlignment="1" applyProtection="1">
      <alignment/>
      <protection locked="0"/>
    </xf>
    <xf numFmtId="0" fontId="23" fillId="0" borderId="10" xfId="0" applyFont="1" applyBorder="1" applyAlignment="1" applyProtection="1">
      <alignment horizontal="center" vertical="center"/>
      <protection locked="0"/>
    </xf>
    <xf numFmtId="0" fontId="12" fillId="2" borderId="2" xfId="0" applyFont="1" applyFill="1" applyBorder="1" applyAlignment="1" applyProtection="1">
      <alignment/>
      <protection locked="0"/>
    </xf>
    <xf numFmtId="0" fontId="6" fillId="2" borderId="24" xfId="0" applyFont="1" applyFill="1" applyBorder="1" applyAlignment="1" applyProtection="1">
      <alignment/>
      <protection locked="0"/>
    </xf>
    <xf numFmtId="0" fontId="11" fillId="2" borderId="0" xfId="0" applyFont="1" applyFill="1" applyBorder="1" applyAlignment="1" applyProtection="1">
      <alignment/>
      <protection locked="0"/>
    </xf>
    <xf numFmtId="0" fontId="15" fillId="0" borderId="0" xfId="0" applyFont="1" applyBorder="1" applyAlignment="1">
      <alignment/>
    </xf>
    <xf numFmtId="0" fontId="6" fillId="0" borderId="15" xfId="0" applyFont="1" applyBorder="1" applyAlignment="1" applyProtection="1">
      <alignment/>
      <protection locked="0"/>
    </xf>
    <xf numFmtId="0" fontId="6" fillId="0" borderId="11" xfId="0" applyFont="1" applyBorder="1" applyAlignment="1" applyProtection="1">
      <alignment/>
      <protection locked="0"/>
    </xf>
    <xf numFmtId="0" fontId="6" fillId="0" borderId="12" xfId="0" applyFont="1" applyBorder="1" applyAlignment="1" applyProtection="1">
      <alignment/>
      <protection locked="0"/>
    </xf>
    <xf numFmtId="0" fontId="15" fillId="0" borderId="6" xfId="0" applyFont="1" applyBorder="1" applyAlignment="1">
      <alignment/>
    </xf>
    <xf numFmtId="0" fontId="6" fillId="0" borderId="4" xfId="0" applyFont="1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6" fillId="0" borderId="27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8" borderId="10" xfId="0" applyFont="1" applyFill="1" applyBorder="1" applyAlignment="1" applyProtection="1">
      <alignment/>
      <protection locked="0"/>
    </xf>
    <xf numFmtId="0" fontId="14" fillId="8" borderId="10" xfId="0" applyFont="1" applyFill="1" applyBorder="1" applyAlignment="1" applyProtection="1">
      <alignment/>
      <protection locked="0"/>
    </xf>
    <xf numFmtId="0" fontId="18" fillId="0" borderId="10" xfId="0" applyFont="1" applyFill="1" applyBorder="1" applyAlignment="1" applyProtection="1">
      <alignment/>
      <protection locked="0"/>
    </xf>
    <xf numFmtId="0" fontId="6" fillId="3" borderId="4" xfId="0" applyFont="1" applyFill="1" applyBorder="1" applyAlignment="1" applyProtection="1">
      <alignment/>
      <protection locked="0"/>
    </xf>
    <xf numFmtId="0" fontId="6" fillId="3" borderId="3" xfId="0" applyFont="1" applyFill="1" applyBorder="1" applyAlignment="1" applyProtection="1">
      <alignment/>
      <protection locked="0"/>
    </xf>
    <xf numFmtId="0" fontId="6" fillId="3" borderId="13" xfId="0" applyFont="1" applyFill="1" applyBorder="1" applyAlignment="1" applyProtection="1">
      <alignment/>
      <protection locked="0"/>
    </xf>
    <xf numFmtId="0" fontId="6" fillId="3" borderId="5" xfId="0" applyFont="1" applyFill="1" applyBorder="1" applyAlignment="1" applyProtection="1">
      <alignment/>
      <protection locked="0"/>
    </xf>
    <xf numFmtId="0" fontId="6" fillId="3" borderId="0" xfId="0" applyFont="1" applyFill="1" applyBorder="1" applyAlignment="1" applyProtection="1">
      <alignment/>
      <protection locked="0"/>
    </xf>
    <xf numFmtId="0" fontId="6" fillId="3" borderId="14" xfId="0" applyFont="1" applyFill="1" applyBorder="1" applyAlignment="1" applyProtection="1">
      <alignment/>
      <protection locked="0"/>
    </xf>
    <xf numFmtId="0" fontId="6" fillId="3" borderId="15" xfId="0" applyFont="1" applyFill="1" applyBorder="1" applyAlignment="1" applyProtection="1">
      <alignment/>
      <protection locked="0"/>
    </xf>
    <xf numFmtId="0" fontId="6" fillId="3" borderId="11" xfId="0" applyFont="1" applyFill="1" applyBorder="1" applyAlignment="1" applyProtection="1">
      <alignment/>
      <protection locked="0"/>
    </xf>
    <xf numFmtId="0" fontId="6" fillId="3" borderId="12" xfId="0" applyFont="1" applyFill="1" applyBorder="1" applyAlignment="1" applyProtection="1">
      <alignment/>
      <protection locked="0"/>
    </xf>
    <xf numFmtId="0" fontId="6" fillId="0" borderId="0" xfId="0" applyNumberFormat="1" applyFont="1" applyAlignment="1">
      <alignment/>
    </xf>
    <xf numFmtId="0" fontId="15" fillId="0" borderId="0" xfId="0" applyFont="1" applyBorder="1" applyAlignment="1" applyProtection="1">
      <alignment/>
      <protection locked="0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14" fillId="0" borderId="16" xfId="0" applyFont="1" applyBorder="1" applyAlignment="1" applyProtection="1">
      <alignment horizontal="left" vertical="center" wrapText="1"/>
      <protection hidden="1"/>
    </xf>
    <xf numFmtId="0" fontId="35" fillId="0" borderId="7" xfId="0" applyFont="1" applyBorder="1" applyAlignment="1" applyProtection="1">
      <alignment horizontal="left" vertical="center" wrapText="1"/>
      <protection hidden="1"/>
    </xf>
    <xf numFmtId="0" fontId="35" fillId="0" borderId="8" xfId="0" applyFont="1" applyBorder="1" applyAlignment="1" applyProtection="1">
      <alignment horizontal="left" vertical="center" wrapText="1"/>
      <protection hidden="1"/>
    </xf>
    <xf numFmtId="0" fontId="6" fillId="5" borderId="6" xfId="0" applyFont="1" applyFill="1" applyBorder="1" applyAlignment="1" applyProtection="1">
      <alignment horizontal="center" vertical="center" wrapText="1"/>
      <protection locked="0"/>
    </xf>
    <xf numFmtId="0" fontId="0" fillId="5" borderId="6" xfId="0" applyFill="1" applyBorder="1" applyAlignment="1" applyProtection="1">
      <alignment horizontal="center" vertical="center" wrapText="1"/>
      <protection locked="0"/>
    </xf>
    <xf numFmtId="0" fontId="6" fillId="5" borderId="16" xfId="0" applyFont="1" applyFill="1" applyBorder="1" applyAlignment="1" applyProtection="1">
      <alignment horizontal="center" vertical="center" wrapText="1"/>
      <protection locked="0"/>
    </xf>
    <xf numFmtId="0" fontId="6" fillId="5" borderId="7" xfId="0" applyFont="1" applyFill="1" applyBorder="1" applyAlignment="1" applyProtection="1">
      <alignment horizontal="center" vertical="center" wrapText="1"/>
      <protection locked="0"/>
    </xf>
    <xf numFmtId="0" fontId="6" fillId="5" borderId="8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left" wrapText="1"/>
      <protection locked="0"/>
    </xf>
    <xf numFmtId="0" fontId="6" fillId="0" borderId="14" xfId="0" applyFont="1" applyBorder="1" applyAlignment="1" applyProtection="1">
      <alignment horizontal="left" wrapText="1"/>
      <protection locked="0"/>
    </xf>
    <xf numFmtId="0" fontId="6" fillId="0" borderId="3" xfId="0" applyFont="1" applyBorder="1" applyAlignment="1">
      <alignment wrapText="1"/>
    </xf>
    <xf numFmtId="0" fontId="6" fillId="0" borderId="3" xfId="0" applyFont="1" applyBorder="1" applyAlignment="1" applyProtection="1">
      <alignment horizontal="center" vertical="center" textRotation="90"/>
      <protection locked="0"/>
    </xf>
    <xf numFmtId="0" fontId="0" fillId="0" borderId="13" xfId="0" applyFont="1" applyBorder="1" applyAlignment="1" applyProtection="1">
      <alignment horizontal="center" vertical="center" textRotation="90"/>
      <protection locked="0"/>
    </xf>
    <xf numFmtId="0" fontId="0" fillId="0" borderId="0" xfId="0" applyFont="1" applyBorder="1" applyAlignment="1" applyProtection="1">
      <alignment horizontal="center" vertical="center" textRotation="90"/>
      <protection locked="0"/>
    </xf>
    <xf numFmtId="0" fontId="0" fillId="0" borderId="14" xfId="0" applyFont="1" applyBorder="1" applyAlignment="1" applyProtection="1">
      <alignment horizontal="center" vertical="center" textRotation="90"/>
      <protection locked="0"/>
    </xf>
    <xf numFmtId="0" fontId="0" fillId="0" borderId="11" xfId="0" applyFont="1" applyBorder="1" applyAlignment="1" applyProtection="1">
      <alignment horizontal="center" vertical="center" textRotation="90"/>
      <protection locked="0"/>
    </xf>
    <xf numFmtId="0" fontId="0" fillId="0" borderId="12" xfId="0" applyFont="1" applyBorder="1" applyAlignment="1" applyProtection="1">
      <alignment horizontal="center" vertical="center" textRotation="90"/>
      <protection locked="0"/>
    </xf>
    <xf numFmtId="0" fontId="6" fillId="0" borderId="22" xfId="0" applyFont="1" applyBorder="1" applyAlignment="1" applyProtection="1">
      <alignment horizontal="center" vertical="center" textRotation="90"/>
      <protection locked="0"/>
    </xf>
    <xf numFmtId="0" fontId="0" fillId="0" borderId="22" xfId="0" applyFont="1" applyBorder="1" applyAlignment="1" applyProtection="1">
      <alignment horizontal="center" vertical="center" textRotation="90"/>
      <protection locked="0"/>
    </xf>
    <xf numFmtId="0" fontId="0" fillId="0" borderId="0" xfId="0" applyFont="1" applyBorder="1" applyAlignment="1" applyProtection="1">
      <alignment/>
      <protection locked="0"/>
    </xf>
    <xf numFmtId="0" fontId="2" fillId="0" borderId="0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28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left" vertical="center" wrapText="1"/>
      <protection locked="0"/>
    </xf>
    <xf numFmtId="0" fontId="0" fillId="0" borderId="6" xfId="0" applyBorder="1" applyAlignment="1" applyProtection="1">
      <alignment horizontal="left" vertical="center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0" fillId="0" borderId="6" xfId="0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14" fillId="0" borderId="16" xfId="0" applyFont="1" applyBorder="1" applyAlignment="1">
      <alignment horizontal="left" vertical="center" wrapText="1"/>
    </xf>
    <xf numFmtId="0" fontId="35" fillId="0" borderId="7" xfId="0" applyFont="1" applyBorder="1" applyAlignment="1">
      <alignment horizontal="left" vertical="center" wrapText="1"/>
    </xf>
    <xf numFmtId="0" fontId="0" fillId="0" borderId="16" xfId="0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6" fillId="0" borderId="5" xfId="0" applyFont="1" applyBorder="1" applyAlignment="1" applyProtection="1">
      <alignment wrapText="1" shrinkToFit="1"/>
      <protection locked="0"/>
    </xf>
    <xf numFmtId="0" fontId="0" fillId="0" borderId="0" xfId="0" applyBorder="1" applyAlignment="1" applyProtection="1">
      <alignment wrapText="1" shrinkToFit="1"/>
      <protection locked="0"/>
    </xf>
    <xf numFmtId="0" fontId="0" fillId="0" borderId="14" xfId="0" applyBorder="1" applyAlignment="1" applyProtection="1">
      <alignment wrapText="1" shrinkToFit="1"/>
      <protection locked="0"/>
    </xf>
    <xf numFmtId="0" fontId="6" fillId="0" borderId="29" xfId="0" applyFont="1" applyBorder="1" applyAlignment="1" applyProtection="1">
      <alignment wrapText="1"/>
      <protection locked="0"/>
    </xf>
    <xf numFmtId="0" fontId="6" fillId="0" borderId="30" xfId="0" applyFont="1" applyBorder="1" applyAlignment="1" applyProtection="1">
      <alignment wrapText="1"/>
      <protection locked="0"/>
    </xf>
    <xf numFmtId="0" fontId="6" fillId="0" borderId="7" xfId="0" applyFont="1" applyBorder="1" applyAlignment="1" applyProtection="1">
      <alignment wrapText="1"/>
      <protection locked="0"/>
    </xf>
    <xf numFmtId="0" fontId="6" fillId="0" borderId="8" xfId="0" applyFont="1" applyBorder="1" applyAlignment="1" applyProtection="1">
      <alignment wrapText="1"/>
      <protection locked="0"/>
    </xf>
    <xf numFmtId="0" fontId="8" fillId="0" borderId="0" xfId="0" applyFont="1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6" fillId="0" borderId="9" xfId="0" applyFont="1" applyBorder="1" applyAlignment="1" applyProtection="1">
      <alignment wrapText="1"/>
      <protection locked="0"/>
    </xf>
    <xf numFmtId="0" fontId="0" fillId="0" borderId="9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0" fontId="0" fillId="0" borderId="30" xfId="0" applyBorder="1" applyAlignment="1" applyProtection="1">
      <alignment wrapText="1"/>
      <protection locked="0"/>
    </xf>
    <xf numFmtId="0" fontId="6" fillId="5" borderId="5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24" xfId="0" applyBorder="1" applyAlignment="1" applyProtection="1">
      <alignment horizontal="center" vertical="center" wrapText="1"/>
      <protection locked="0"/>
    </xf>
    <xf numFmtId="0" fontId="6" fillId="5" borderId="6" xfId="0" applyFont="1" applyFill="1" applyBorder="1" applyAlignment="1" applyProtection="1">
      <alignment horizontal="left" vertical="center" wrapText="1"/>
      <protection locked="0"/>
    </xf>
    <xf numFmtId="0" fontId="0" fillId="0" borderId="6" xfId="0" applyBorder="1" applyAlignment="1" applyProtection="1">
      <alignment vertical="center" wrapText="1"/>
      <protection locked="0"/>
    </xf>
    <xf numFmtId="0" fontId="6" fillId="0" borderId="31" xfId="0" applyFont="1" applyBorder="1" applyAlignment="1" applyProtection="1">
      <alignment wrapText="1"/>
      <protection locked="0"/>
    </xf>
    <xf numFmtId="0" fontId="6" fillId="0" borderId="3" xfId="0" applyFont="1" applyBorder="1" applyAlignment="1" applyProtection="1">
      <alignment wrapText="1"/>
      <protection locked="0"/>
    </xf>
    <xf numFmtId="0" fontId="6" fillId="0" borderId="32" xfId="0" applyFont="1" applyBorder="1" applyAlignment="1" applyProtection="1">
      <alignment wrapText="1"/>
      <protection locked="0"/>
    </xf>
    <xf numFmtId="0" fontId="6" fillId="0" borderId="13" xfId="0" applyFont="1" applyBorder="1" applyAlignment="1" applyProtection="1">
      <alignment wrapText="1"/>
      <protection locked="0"/>
    </xf>
    <xf numFmtId="0" fontId="6" fillId="0" borderId="4" xfId="0" applyFont="1" applyBorder="1" applyAlignment="1" applyProtection="1">
      <alignment wrapText="1"/>
      <protection locked="0"/>
    </xf>
    <xf numFmtId="0" fontId="0" fillId="0" borderId="8" xfId="0" applyBorder="1" applyAlignment="1" applyProtection="1">
      <alignment wrapText="1"/>
      <protection locked="0"/>
    </xf>
    <xf numFmtId="0" fontId="6" fillId="0" borderId="15" xfId="0" applyFont="1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0" fillId="0" borderId="12" xfId="0" applyBorder="1" applyAlignment="1" applyProtection="1">
      <alignment wrapText="1"/>
      <protection locked="0"/>
    </xf>
    <xf numFmtId="0" fontId="18" fillId="0" borderId="15" xfId="0" applyFont="1" applyBorder="1" applyAlignment="1" applyProtection="1">
      <alignment wrapText="1"/>
      <protection locked="0"/>
    </xf>
    <xf numFmtId="0" fontId="24" fillId="0" borderId="11" xfId="0" applyFont="1" applyBorder="1" applyAlignment="1" applyProtection="1">
      <alignment wrapText="1"/>
      <protection locked="0"/>
    </xf>
    <xf numFmtId="0" fontId="24" fillId="0" borderId="12" xfId="0" applyFont="1" applyBorder="1" applyAlignment="1" applyProtection="1">
      <alignment wrapText="1"/>
      <protection locked="0"/>
    </xf>
    <xf numFmtId="0" fontId="6" fillId="0" borderId="16" xfId="0" applyFont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6" fillId="5" borderId="4" xfId="0" applyFont="1" applyFill="1" applyBorder="1" applyAlignment="1" applyProtection="1">
      <alignment horizontal="left" vertical="center" wrapText="1"/>
      <protection locked="0"/>
    </xf>
    <xf numFmtId="0" fontId="0" fillId="0" borderId="3" xfId="0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horizontal="left" vertical="center" wrapText="1"/>
      <protection locked="0"/>
    </xf>
    <xf numFmtId="0" fontId="6" fillId="5" borderId="16" xfId="0" applyFont="1" applyFill="1" applyBorder="1" applyAlignment="1" applyProtection="1">
      <alignment horizontal="left" vertical="center" wrapText="1"/>
      <protection locked="0"/>
    </xf>
    <xf numFmtId="0" fontId="0" fillId="0" borderId="7" xfId="0" applyBorder="1" applyAlignment="1" applyProtection="1">
      <alignment horizontal="left" vertical="center" wrapText="1"/>
      <protection locked="0"/>
    </xf>
    <xf numFmtId="0" fontId="6" fillId="0" borderId="11" xfId="0" applyFont="1" applyBorder="1" applyAlignment="1" applyProtection="1">
      <alignment wrapText="1"/>
      <protection locked="0"/>
    </xf>
    <xf numFmtId="0" fontId="0" fillId="0" borderId="27" xfId="0" applyBorder="1" applyAlignment="1" applyProtection="1">
      <alignment wrapText="1"/>
      <protection locked="0"/>
    </xf>
    <xf numFmtId="0" fontId="6" fillId="0" borderId="33" xfId="0" applyFont="1" applyBorder="1" applyAlignment="1" applyProtection="1">
      <alignment wrapText="1"/>
      <protection locked="0"/>
    </xf>
    <xf numFmtId="0" fontId="0" fillId="0" borderId="15" xfId="0" applyBorder="1" applyAlignment="1" applyProtection="1">
      <alignment wrapText="1"/>
      <protection locked="0"/>
    </xf>
    <xf numFmtId="0" fontId="6" fillId="0" borderId="7" xfId="0" applyFont="1" applyBorder="1" applyAlignment="1" applyProtection="1">
      <alignment wrapText="1" shrinkToFit="1"/>
      <protection locked="0"/>
    </xf>
    <xf numFmtId="0" fontId="6" fillId="0" borderId="34" xfId="0" applyFont="1" applyBorder="1" applyAlignment="1" applyProtection="1">
      <alignment wrapText="1" shrinkToFit="1"/>
      <protection locked="0"/>
    </xf>
    <xf numFmtId="0" fontId="6" fillId="0" borderId="0" xfId="0" applyFont="1" applyAlignment="1">
      <alignment horizontal="center" wrapText="1"/>
    </xf>
    <xf numFmtId="0" fontId="6" fillId="0" borderId="16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0" fillId="0" borderId="5" xfId="0" applyBorder="1" applyAlignment="1">
      <alignment wrapText="1"/>
    </xf>
    <xf numFmtId="0" fontId="0" fillId="0" borderId="15" xfId="0" applyBorder="1" applyAlignment="1">
      <alignment wrapText="1"/>
    </xf>
    <xf numFmtId="0" fontId="31" fillId="0" borderId="16" xfId="0" applyFont="1" applyBorder="1" applyAlignment="1" applyProtection="1">
      <alignment wrapText="1"/>
      <protection locked="0"/>
    </xf>
    <xf numFmtId="0" fontId="1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14" xfId="0" applyBorder="1" applyAlignment="1">
      <alignment vertical="top" wrapText="1"/>
    </xf>
    <xf numFmtId="0" fontId="6" fillId="0" borderId="35" xfId="0" applyFont="1" applyBorder="1" applyAlignment="1">
      <alignment horizontal="center" vertical="center" textRotation="90"/>
    </xf>
    <xf numFmtId="0" fontId="0" fillId="0" borderId="14" xfId="0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/>
    </xf>
    <xf numFmtId="0" fontId="2" fillId="0" borderId="0" xfId="0" applyFont="1" applyBorder="1" applyAlignment="1">
      <alignment wrapText="1"/>
    </xf>
    <xf numFmtId="0" fontId="6" fillId="3" borderId="4" xfId="0" applyFont="1" applyFill="1" applyBorder="1" applyAlignment="1">
      <alignment wrapText="1"/>
    </xf>
    <xf numFmtId="0" fontId="6" fillId="3" borderId="3" xfId="0" applyFont="1" applyFill="1" applyBorder="1" applyAlignment="1">
      <alignment wrapText="1"/>
    </xf>
    <xf numFmtId="0" fontId="6" fillId="3" borderId="13" xfId="0" applyFont="1" applyFill="1" applyBorder="1" applyAlignment="1">
      <alignment wrapText="1"/>
    </xf>
    <xf numFmtId="0" fontId="6" fillId="3" borderId="5" xfId="0" applyFont="1" applyFill="1" applyBorder="1" applyAlignment="1">
      <alignment wrapText="1"/>
    </xf>
    <xf numFmtId="0" fontId="6" fillId="3" borderId="0" xfId="0" applyFont="1" applyFill="1" applyBorder="1" applyAlignment="1">
      <alignment wrapText="1"/>
    </xf>
    <xf numFmtId="0" fontId="6" fillId="3" borderId="14" xfId="0" applyFont="1" applyFill="1" applyBorder="1" applyAlignment="1">
      <alignment wrapText="1"/>
    </xf>
    <xf numFmtId="0" fontId="6" fillId="3" borderId="15" xfId="0" applyFont="1" applyFill="1" applyBorder="1" applyAlignment="1">
      <alignment wrapText="1"/>
    </xf>
    <xf numFmtId="0" fontId="6" fillId="3" borderId="11" xfId="0" applyFont="1" applyFill="1" applyBorder="1" applyAlignment="1">
      <alignment wrapText="1"/>
    </xf>
    <xf numFmtId="0" fontId="6" fillId="3" borderId="12" xfId="0" applyFont="1" applyFill="1" applyBorder="1" applyAlignment="1">
      <alignment wrapText="1"/>
    </xf>
    <xf numFmtId="0" fontId="6" fillId="0" borderId="8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0" fillId="0" borderId="0" xfId="0" applyAlignment="1">
      <alignment wrapText="1"/>
    </xf>
    <xf numFmtId="0" fontId="17" fillId="0" borderId="5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6" fillId="0" borderId="0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0" fillId="0" borderId="0" xfId="0" applyBorder="1" applyAlignment="1">
      <alignment wrapText="1"/>
    </xf>
    <xf numFmtId="0" fontId="6" fillId="0" borderId="30" xfId="0" applyFont="1" applyBorder="1" applyAlignment="1">
      <alignment wrapText="1"/>
    </xf>
    <xf numFmtId="0" fontId="6" fillId="3" borderId="4" xfId="0" applyFont="1" applyFill="1" applyBorder="1" applyAlignment="1">
      <alignment horizontal="center" wrapText="1"/>
    </xf>
    <xf numFmtId="0" fontId="0" fillId="0" borderId="3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4" xfId="0" applyBorder="1" applyAlignment="1" applyProtection="1">
      <alignment wrapText="1"/>
      <protection locked="0"/>
    </xf>
    <xf numFmtId="0" fontId="6" fillId="0" borderId="6" xfId="0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3" xfId="0" applyBorder="1" applyAlignment="1">
      <alignment horizontal="center" vertical="center" textRotation="90" wrapText="1"/>
    </xf>
    <xf numFmtId="0" fontId="6" fillId="0" borderId="8" xfId="0" applyFont="1" applyBorder="1" applyAlignment="1">
      <alignment horizontal="center" vertical="center" textRotation="90"/>
    </xf>
    <xf numFmtId="0" fontId="0" fillId="0" borderId="8" xfId="0" applyBorder="1" applyAlignment="1">
      <alignment horizontal="center" vertical="center" textRotation="90"/>
    </xf>
    <xf numFmtId="0" fontId="0" fillId="0" borderId="13" xfId="0" applyBorder="1" applyAlignment="1">
      <alignment horizontal="center" vertical="center" textRotation="90"/>
    </xf>
    <xf numFmtId="0" fontId="6" fillId="0" borderId="16" xfId="0" applyFont="1" applyBorder="1" applyAlignment="1" applyProtection="1">
      <alignment horizontal="left" vertical="center" wrapText="1"/>
      <protection hidden="1"/>
    </xf>
    <xf numFmtId="0" fontId="0" fillId="0" borderId="7" xfId="0" applyBorder="1" applyAlignment="1" applyProtection="1">
      <alignment horizontal="left" vertical="center" wrapText="1"/>
      <protection hidden="1"/>
    </xf>
    <xf numFmtId="0" fontId="0" fillId="0" borderId="8" xfId="0" applyBorder="1" applyAlignment="1" applyProtection="1">
      <alignment horizontal="left" vertical="center" wrapText="1"/>
      <protection hidden="1"/>
    </xf>
    <xf numFmtId="0" fontId="0" fillId="0" borderId="8" xfId="0" applyBorder="1" applyAlignment="1">
      <alignment wrapText="1"/>
    </xf>
    <xf numFmtId="0" fontId="6" fillId="0" borderId="5" xfId="0" applyFont="1" applyBorder="1" applyAlignment="1" applyProtection="1">
      <alignment wrapText="1"/>
      <protection locked="0"/>
    </xf>
    <xf numFmtId="0" fontId="6" fillId="0" borderId="16" xfId="0" applyFont="1" applyBorder="1" applyAlignment="1" applyProtection="1">
      <alignment horizontal="left" wrapText="1"/>
      <protection hidden="1"/>
    </xf>
    <xf numFmtId="0" fontId="0" fillId="0" borderId="7" xfId="0" applyBorder="1" applyAlignment="1" applyProtection="1">
      <alignment horizontal="left" wrapText="1"/>
      <protection hidden="1"/>
    </xf>
    <xf numFmtId="0" fontId="0" fillId="0" borderId="8" xfId="0" applyBorder="1" applyAlignment="1" applyProtection="1">
      <alignment horizontal="left" wrapText="1"/>
      <protection hidden="1"/>
    </xf>
    <xf numFmtId="0" fontId="14" fillId="0" borderId="16" xfId="0" applyFont="1" applyBorder="1" applyAlignment="1" applyProtection="1">
      <alignment horizontal="left" wrapText="1"/>
      <protection hidden="1"/>
    </xf>
    <xf numFmtId="0" fontId="35" fillId="0" borderId="7" xfId="0" applyFont="1" applyBorder="1" applyAlignment="1" applyProtection="1">
      <alignment horizontal="left" wrapText="1"/>
      <protection hidden="1"/>
    </xf>
    <xf numFmtId="0" fontId="35" fillId="0" borderId="8" xfId="0" applyFont="1" applyBorder="1" applyAlignment="1" applyProtection="1">
      <alignment horizontal="left" wrapText="1"/>
      <protection hidden="1"/>
    </xf>
    <xf numFmtId="0" fontId="6" fillId="0" borderId="4" xfId="0" applyFont="1" applyBorder="1" applyAlignment="1" applyProtection="1">
      <alignment horizontal="left" vertical="center" wrapText="1"/>
      <protection locked="0"/>
    </xf>
    <xf numFmtId="0" fontId="6" fillId="0" borderId="3" xfId="0" applyFont="1" applyBorder="1" applyAlignment="1" applyProtection="1">
      <alignment horizontal="left" vertical="center" wrapText="1"/>
      <protection locked="0"/>
    </xf>
    <xf numFmtId="0" fontId="6" fillId="0" borderId="13" xfId="0" applyFont="1" applyBorder="1" applyAlignment="1" applyProtection="1">
      <alignment horizontal="left" vertical="center" wrapText="1"/>
      <protection locked="0"/>
    </xf>
    <xf numFmtId="0" fontId="6" fillId="0" borderId="4" xfId="0" applyFont="1" applyBorder="1" applyAlignment="1" applyProtection="1">
      <alignment horizontal="left" vertical="center" wrapText="1"/>
      <protection hidden="1"/>
    </xf>
    <xf numFmtId="0" fontId="6" fillId="0" borderId="3" xfId="0" applyFont="1" applyBorder="1" applyAlignment="1" applyProtection="1">
      <alignment horizontal="left" vertical="center" wrapText="1"/>
      <protection hidden="1"/>
    </xf>
    <xf numFmtId="0" fontId="6" fillId="0" borderId="13" xfId="0" applyFont="1" applyBorder="1" applyAlignment="1" applyProtection="1">
      <alignment horizontal="left" vertical="center" wrapText="1"/>
      <protection hidden="1"/>
    </xf>
    <xf numFmtId="0" fontId="12" fillId="2" borderId="6" xfId="0" applyFont="1" applyFill="1" applyBorder="1" applyAlignment="1">
      <alignment wrapText="1"/>
    </xf>
    <xf numFmtId="0" fontId="0" fillId="0" borderId="16" xfId="0" applyBorder="1" applyAlignment="1">
      <alignment wrapText="1"/>
    </xf>
    <xf numFmtId="0" fontId="6" fillId="0" borderId="9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6" fillId="0" borderId="9" xfId="0" applyFont="1" applyBorder="1" applyAlignment="1">
      <alignment wrapText="1"/>
    </xf>
    <xf numFmtId="0" fontId="6" fillId="0" borderId="6" xfId="0" applyFont="1" applyBorder="1" applyAlignment="1" applyProtection="1">
      <alignment horizontal="left" vertical="center" wrapText="1"/>
      <protection hidden="1"/>
    </xf>
    <xf numFmtId="0" fontId="0" fillId="0" borderId="6" xfId="0" applyBorder="1" applyAlignment="1" applyProtection="1">
      <alignment horizontal="left" vertical="center" wrapText="1"/>
      <protection hidden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6" fillId="0" borderId="6" xfId="0" applyFont="1" applyBorder="1" applyAlignment="1" applyProtection="1">
      <alignment vertical="center" wrapText="1"/>
      <protection hidden="1"/>
    </xf>
    <xf numFmtId="0" fontId="0" fillId="0" borderId="6" xfId="0" applyBorder="1" applyAlignment="1" applyProtection="1">
      <alignment vertical="center" wrapText="1"/>
      <protection hidden="1"/>
    </xf>
    <xf numFmtId="0" fontId="6" fillId="0" borderId="12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5" xfId="0" applyFont="1" applyBorder="1" applyAlignment="1">
      <alignment wrapText="1"/>
    </xf>
    <xf numFmtId="0" fontId="23" fillId="0" borderId="7" xfId="0" applyFont="1" applyBorder="1" applyAlignment="1" applyProtection="1">
      <alignment horizontal="left" vertical="center" wrapText="1"/>
      <protection hidden="1"/>
    </xf>
    <xf numFmtId="0" fontId="23" fillId="0" borderId="8" xfId="0" applyFont="1" applyBorder="1" applyAlignment="1" applyProtection="1">
      <alignment horizontal="left" vertical="center" wrapText="1"/>
      <protection hidden="1"/>
    </xf>
    <xf numFmtId="0" fontId="6" fillId="0" borderId="0" xfId="0" applyFont="1" applyBorder="1" applyAlignment="1" applyProtection="1">
      <alignment wrapText="1"/>
      <protection locked="0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6" borderId="0" xfId="0" applyFont="1" applyFill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wrapText="1"/>
    </xf>
    <xf numFmtId="0" fontId="0" fillId="0" borderId="8" xfId="0" applyBorder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9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0" fillId="0" borderId="15" xfId="0" applyBorder="1" applyAlignment="1" applyProtection="1">
      <alignment horizontal="left" vertical="center" wrapText="1"/>
      <protection hidden="1"/>
    </xf>
    <xf numFmtId="0" fontId="0" fillId="0" borderId="11" xfId="0" applyBorder="1" applyAlignment="1" applyProtection="1">
      <alignment horizontal="left" vertical="center" wrapText="1"/>
      <protection hidden="1"/>
    </xf>
    <xf numFmtId="0" fontId="0" fillId="0" borderId="12" xfId="0" applyBorder="1" applyAlignment="1" applyProtection="1">
      <alignment horizontal="left" vertical="center" wrapText="1"/>
      <protection hidden="1"/>
    </xf>
    <xf numFmtId="0" fontId="6" fillId="0" borderId="33" xfId="0" applyFont="1" applyBorder="1" applyAlignment="1" applyProtection="1">
      <alignment horizontal="center" wrapText="1"/>
      <protection locked="0"/>
    </xf>
    <xf numFmtId="0" fontId="6" fillId="0" borderId="7" xfId="0" applyFont="1" applyBorder="1" applyAlignment="1" applyProtection="1">
      <alignment horizontal="center" wrapText="1"/>
      <protection locked="0"/>
    </xf>
    <xf numFmtId="0" fontId="6" fillId="0" borderId="34" xfId="0" applyFont="1" applyBorder="1" applyAlignment="1" applyProtection="1">
      <alignment horizontal="center" wrapText="1"/>
      <protection locked="0"/>
    </xf>
    <xf numFmtId="0" fontId="24" fillId="0" borderId="5" xfId="0" applyFont="1" applyFill="1" applyBorder="1" applyAlignment="1" applyProtection="1">
      <alignment vertical="top" wrapText="1"/>
      <protection locked="0"/>
    </xf>
    <xf numFmtId="0" fontId="24" fillId="0" borderId="0" xfId="0" applyFont="1" applyFill="1" applyBorder="1" applyAlignment="1" applyProtection="1">
      <alignment vertical="top" wrapText="1"/>
      <protection locked="0"/>
    </xf>
    <xf numFmtId="0" fontId="24" fillId="0" borderId="14" xfId="0" applyFont="1" applyFill="1" applyBorder="1" applyAlignment="1" applyProtection="1">
      <alignment vertical="top" wrapText="1"/>
      <protection locked="0"/>
    </xf>
    <xf numFmtId="0" fontId="24" fillId="0" borderId="15" xfId="0" applyFont="1" applyFill="1" applyBorder="1" applyAlignment="1" applyProtection="1">
      <alignment horizontal="center" vertical="top" wrapText="1"/>
      <protection locked="0"/>
    </xf>
    <xf numFmtId="0" fontId="24" fillId="0" borderId="11" xfId="0" applyFont="1" applyFill="1" applyBorder="1" applyAlignment="1" applyProtection="1">
      <alignment horizontal="center" vertical="top" wrapText="1"/>
      <protection locked="0"/>
    </xf>
    <xf numFmtId="0" fontId="24" fillId="0" borderId="12" xfId="0" applyFont="1" applyFill="1" applyBorder="1" applyAlignment="1" applyProtection="1">
      <alignment horizontal="center" vertical="top" wrapText="1"/>
      <protection locked="0"/>
    </xf>
    <xf numFmtId="0" fontId="0" fillId="0" borderId="3" xfId="0" applyBorder="1" applyAlignment="1" applyProtection="1">
      <alignment vertical="top" wrapText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6" fillId="0" borderId="4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6" fillId="3" borderId="6" xfId="0" applyFont="1" applyFill="1" applyBorder="1" applyAlignment="1">
      <alignment wrapText="1"/>
    </xf>
    <xf numFmtId="0" fontId="6" fillId="3" borderId="6" xfId="0" applyFont="1" applyFill="1" applyBorder="1" applyAlignment="1">
      <alignment horizontal="center" wrapText="1"/>
    </xf>
    <xf numFmtId="0" fontId="14" fillId="0" borderId="4" xfId="0" applyFont="1" applyBorder="1" applyAlignment="1" applyProtection="1">
      <alignment horizontal="center" vertical="center" wrapText="1"/>
      <protection hidden="1"/>
    </xf>
    <xf numFmtId="0" fontId="24" fillId="0" borderId="3" xfId="0" applyFont="1" applyBorder="1" applyAlignment="1" applyProtection="1">
      <alignment horizontal="center" vertical="center" wrapText="1"/>
      <protection hidden="1"/>
    </xf>
    <xf numFmtId="0" fontId="24" fillId="0" borderId="13" xfId="0" applyFont="1" applyBorder="1" applyAlignment="1" applyProtection="1">
      <alignment horizontal="center" vertical="center" wrapText="1"/>
      <protection hidden="1"/>
    </xf>
    <xf numFmtId="0" fontId="6" fillId="0" borderId="20" xfId="0" applyFont="1" applyBorder="1" applyAlignment="1">
      <alignment wrapText="1"/>
    </xf>
    <xf numFmtId="0" fontId="29" fillId="0" borderId="6" xfId="0" applyFont="1" applyBorder="1" applyAlignment="1">
      <alignment wrapText="1"/>
    </xf>
    <xf numFmtId="0" fontId="11" fillId="2" borderId="15" xfId="0" applyFont="1" applyFill="1" applyBorder="1" applyAlignment="1">
      <alignment wrapText="1"/>
    </xf>
    <xf numFmtId="0" fontId="6" fillId="0" borderId="8" xfId="0" applyFont="1" applyBorder="1" applyAlignment="1">
      <alignment horizontal="center" textRotation="90"/>
    </xf>
    <xf numFmtId="0" fontId="0" fillId="0" borderId="8" xfId="0" applyBorder="1" applyAlignment="1">
      <alignment horizontal="center" textRotation="90"/>
    </xf>
    <xf numFmtId="0" fontId="14" fillId="0" borderId="4" xfId="0" applyFont="1" applyBorder="1" applyAlignment="1" applyProtection="1">
      <alignment horizontal="center" vertical="center" wrapText="1"/>
      <protection locked="0"/>
    </xf>
    <xf numFmtId="0" fontId="24" fillId="0" borderId="3" xfId="0" applyFont="1" applyBorder="1" applyAlignment="1" applyProtection="1">
      <alignment horizontal="center" vertical="center" wrapText="1"/>
      <protection locked="0"/>
    </xf>
    <xf numFmtId="0" fontId="24" fillId="0" borderId="13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hidden="1"/>
    </xf>
    <xf numFmtId="0" fontId="23" fillId="0" borderId="3" xfId="0" applyFont="1" applyBorder="1" applyAlignment="1" applyProtection="1">
      <alignment horizontal="center" vertical="center" wrapText="1"/>
      <protection hidden="1"/>
    </xf>
    <xf numFmtId="0" fontId="23" fillId="0" borderId="13" xfId="0" applyFont="1" applyBorder="1" applyAlignment="1" applyProtection="1">
      <alignment horizontal="center" vertical="center" wrapText="1"/>
      <protection hidden="1"/>
    </xf>
    <xf numFmtId="0" fontId="0" fillId="0" borderId="3" xfId="0" applyFont="1" applyBorder="1" applyAlignment="1" applyProtection="1">
      <alignment horizontal="center" vertical="center" wrapText="1"/>
      <protection hidden="1"/>
    </xf>
    <xf numFmtId="0" fontId="0" fillId="0" borderId="13" xfId="0" applyFont="1" applyBorder="1" applyAlignment="1" applyProtection="1">
      <alignment horizontal="center" vertical="center" wrapText="1"/>
      <protection hidden="1"/>
    </xf>
    <xf numFmtId="0" fontId="6" fillId="0" borderId="13" xfId="0" applyFont="1" applyBorder="1" applyAlignment="1">
      <alignment wrapText="1"/>
    </xf>
    <xf numFmtId="1" fontId="6" fillId="0" borderId="16" xfId="0" applyNumberFormat="1" applyFont="1" applyBorder="1" applyAlignment="1" applyProtection="1" quotePrefix="1">
      <alignment horizontal="center" vertical="center" wrapText="1"/>
      <protection hidden="1"/>
    </xf>
    <xf numFmtId="1" fontId="0" fillId="0" borderId="7" xfId="0" applyNumberFormat="1" applyBorder="1" applyAlignment="1" applyProtection="1">
      <alignment horizontal="center" vertical="center" wrapText="1"/>
      <protection hidden="1"/>
    </xf>
    <xf numFmtId="1" fontId="0" fillId="0" borderId="8" xfId="0" applyNumberForma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6" fillId="0" borderId="6" xfId="0" applyFont="1" applyBorder="1" applyAlignment="1" applyProtection="1">
      <alignment vertical="top" wrapText="1"/>
      <protection locked="0"/>
    </xf>
    <xf numFmtId="0" fontId="0" fillId="0" borderId="6" xfId="0" applyBorder="1" applyAlignment="1" applyProtection="1">
      <alignment vertical="top" wrapText="1"/>
      <protection locked="0"/>
    </xf>
    <xf numFmtId="0" fontId="6" fillId="0" borderId="9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5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>
      <alignment horizontal="center" vertical="center" textRotation="90"/>
    </xf>
    <xf numFmtId="0" fontId="11" fillId="2" borderId="6" xfId="0" applyFont="1" applyFill="1" applyBorder="1" applyAlignment="1">
      <alignment wrapText="1"/>
    </xf>
    <xf numFmtId="0" fontId="6" fillId="0" borderId="8" xfId="0" applyFont="1" applyFill="1" applyBorder="1" applyAlignment="1">
      <alignment wrapText="1"/>
    </xf>
    <xf numFmtId="0" fontId="6" fillId="0" borderId="6" xfId="0" applyFont="1" applyFill="1" applyBorder="1" applyAlignment="1">
      <alignment wrapText="1"/>
    </xf>
    <xf numFmtId="0" fontId="0" fillId="0" borderId="10" xfId="0" applyBorder="1" applyAlignment="1" applyProtection="1">
      <alignment wrapText="1"/>
      <protection locked="0"/>
    </xf>
    <xf numFmtId="0" fontId="24" fillId="0" borderId="3" xfId="0" applyFont="1" applyFill="1" applyBorder="1" applyAlignment="1" applyProtection="1">
      <alignment vertical="top" wrapText="1"/>
      <protection locked="0"/>
    </xf>
    <xf numFmtId="0" fontId="24" fillId="0" borderId="13" xfId="0" applyFont="1" applyFill="1" applyBorder="1" applyAlignment="1" applyProtection="1">
      <alignment vertical="top" wrapText="1"/>
      <protection locked="0"/>
    </xf>
    <xf numFmtId="0" fontId="0" fillId="0" borderId="13" xfId="0" applyBorder="1" applyAlignment="1">
      <alignment vertical="top" wrapText="1"/>
    </xf>
    <xf numFmtId="0" fontId="0" fillId="0" borderId="15" xfId="0" applyFill="1" applyBorder="1" applyAlignment="1" applyProtection="1">
      <alignment vertical="top" wrapText="1"/>
      <protection locked="0"/>
    </xf>
    <xf numFmtId="0" fontId="0" fillId="0" borderId="11" xfId="0" applyFill="1" applyBorder="1" applyAlignment="1" applyProtection="1">
      <alignment vertical="top" wrapText="1"/>
      <protection locked="0"/>
    </xf>
    <xf numFmtId="0" fontId="0" fillId="0" borderId="12" xfId="0" applyFill="1" applyBorder="1" applyAlignment="1" applyProtection="1">
      <alignment vertical="top" wrapText="1"/>
      <protection locked="0"/>
    </xf>
    <xf numFmtId="0" fontId="32" fillId="0" borderId="10" xfId="0" applyFont="1" applyBorder="1" applyAlignment="1">
      <alignment wrapText="1"/>
    </xf>
    <xf numFmtId="0" fontId="32" fillId="0" borderId="15" xfId="0" applyFont="1" applyBorder="1" applyAlignment="1">
      <alignment wrapText="1"/>
    </xf>
    <xf numFmtId="0" fontId="32" fillId="0" borderId="20" xfId="0" applyFont="1" applyBorder="1" applyAlignment="1">
      <alignment wrapText="1"/>
    </xf>
    <xf numFmtId="0" fontId="6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4" fillId="5" borderId="16" xfId="0" applyFont="1" applyFill="1" applyBorder="1" applyAlignment="1" applyProtection="1">
      <alignment horizontal="left" vertical="center" wrapText="1"/>
      <protection locked="0"/>
    </xf>
    <xf numFmtId="0" fontId="24" fillId="5" borderId="7" xfId="0" applyFont="1" applyFill="1" applyBorder="1" applyAlignment="1" applyProtection="1">
      <alignment horizontal="left" vertical="center" wrapText="1"/>
      <protection locked="0"/>
    </xf>
    <xf numFmtId="0" fontId="24" fillId="5" borderId="8" xfId="0" applyFont="1" applyFill="1" applyBorder="1" applyAlignment="1" applyProtection="1">
      <alignment horizontal="left" vertical="center" wrapText="1"/>
      <protection locked="0"/>
    </xf>
    <xf numFmtId="0" fontId="14" fillId="0" borderId="6" xfId="0" applyFont="1" applyBorder="1" applyAlignment="1" applyProtection="1">
      <alignment horizontal="center" vertical="center" wrapText="1"/>
      <protection locked="0"/>
    </xf>
    <xf numFmtId="0" fontId="24" fillId="0" borderId="6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11" fillId="2" borderId="6" xfId="0" applyFont="1" applyFill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3" xfId="0" applyBorder="1" applyAlignment="1" applyProtection="1">
      <alignment horizontal="center" vertical="top" wrapText="1"/>
      <protection locked="0"/>
    </xf>
    <xf numFmtId="0" fontId="0" fillId="0" borderId="13" xfId="0" applyBorder="1" applyAlignment="1" applyProtection="1">
      <alignment horizontal="center" vertical="top" wrapText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11" fillId="2" borderId="10" xfId="0" applyFont="1" applyFill="1" applyBorder="1" applyAlignment="1">
      <alignment wrapText="1"/>
    </xf>
    <xf numFmtId="0" fontId="0" fillId="0" borderId="11" xfId="0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4" fillId="5" borderId="3" xfId="0" applyFont="1" applyFill="1" applyBorder="1" applyAlignment="1" applyProtection="1">
      <alignment horizontal="center" vertical="center" wrapText="1"/>
      <protection locked="0"/>
    </xf>
    <xf numFmtId="0" fontId="24" fillId="5" borderId="3" xfId="0" applyFont="1" applyFill="1" applyBorder="1" applyAlignment="1" applyProtection="1">
      <alignment horizontal="center" vertical="center" wrapText="1"/>
      <protection locked="0"/>
    </xf>
    <xf numFmtId="0" fontId="24" fillId="5" borderId="13" xfId="0" applyFont="1" applyFill="1" applyBorder="1" applyAlignment="1" applyProtection="1">
      <alignment horizontal="center" vertical="center" wrapText="1"/>
      <protection locked="0"/>
    </xf>
    <xf numFmtId="0" fontId="24" fillId="5" borderId="11" xfId="0" applyFont="1" applyFill="1" applyBorder="1" applyAlignment="1" applyProtection="1">
      <alignment horizontal="center" vertical="center" wrapText="1"/>
      <protection locked="0"/>
    </xf>
    <xf numFmtId="0" fontId="24" fillId="5" borderId="12" xfId="0" applyFont="1" applyFill="1" applyBorder="1" applyAlignment="1" applyProtection="1">
      <alignment horizontal="center" vertical="center" wrapText="1"/>
      <protection locked="0"/>
    </xf>
    <xf numFmtId="0" fontId="14" fillId="5" borderId="15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9" xfId="0" applyBorder="1" applyAlignment="1" applyProtection="1">
      <alignment vertical="top" wrapText="1"/>
      <protection locked="0"/>
    </xf>
    <xf numFmtId="0" fontId="6" fillId="0" borderId="16" xfId="0" applyFont="1" applyBorder="1" applyAlignment="1">
      <alignment horizontal="left" wrapText="1"/>
    </xf>
    <xf numFmtId="0" fontId="6" fillId="0" borderId="7" xfId="0" applyFont="1" applyBorder="1" applyAlignment="1">
      <alignment horizontal="left" wrapText="1"/>
    </xf>
    <xf numFmtId="0" fontId="6" fillId="0" borderId="8" xfId="0" applyFont="1" applyBorder="1" applyAlignment="1">
      <alignment horizontal="left" wrapText="1"/>
    </xf>
    <xf numFmtId="0" fontId="6" fillId="0" borderId="14" xfId="0" applyFont="1" applyBorder="1" applyAlignment="1">
      <alignment wrapText="1"/>
    </xf>
    <xf numFmtId="0" fontId="33" fillId="3" borderId="6" xfId="0" applyFont="1" applyFill="1" applyBorder="1" applyAlignment="1">
      <alignment wrapText="1"/>
    </xf>
    <xf numFmtId="0" fontId="34" fillId="3" borderId="6" xfId="0" applyFont="1" applyFill="1" applyBorder="1" applyAlignment="1">
      <alignment wrapText="1"/>
    </xf>
    <xf numFmtId="0" fontId="6" fillId="0" borderId="6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17" fillId="0" borderId="16" xfId="0" applyFont="1" applyBorder="1" applyAlignment="1">
      <alignment wrapText="1"/>
    </xf>
    <xf numFmtId="0" fontId="0" fillId="0" borderId="7" xfId="0" applyBorder="1" applyAlignment="1">
      <alignment wrapText="1"/>
    </xf>
    <xf numFmtId="0" fontId="21" fillId="2" borderId="6" xfId="0" applyFont="1" applyFill="1" applyBorder="1" applyAlignment="1">
      <alignment wrapText="1"/>
    </xf>
    <xf numFmtId="0" fontId="22" fillId="0" borderId="6" xfId="0" applyFont="1" applyBorder="1" applyAlignment="1">
      <alignment wrapText="1"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 vertical="center" textRotation="90"/>
    </xf>
    <xf numFmtId="0" fontId="6" fillId="0" borderId="6" xfId="0" applyFont="1" applyBorder="1" applyAlignment="1" applyProtection="1">
      <alignment horizontal="left" wrapText="1"/>
      <protection locked="0"/>
    </xf>
    <xf numFmtId="0" fontId="0" fillId="0" borderId="6" xfId="0" applyBorder="1" applyAlignment="1" applyProtection="1">
      <alignment horizontal="left" wrapText="1"/>
      <protection locked="0"/>
    </xf>
    <xf numFmtId="0" fontId="6" fillId="0" borderId="16" xfId="0" applyFont="1" applyBorder="1" applyAlignment="1" applyProtection="1">
      <alignment horizontal="left" wrapText="1"/>
      <protection locked="0"/>
    </xf>
    <xf numFmtId="0" fontId="0" fillId="0" borderId="7" xfId="0" applyBorder="1" applyAlignment="1" applyProtection="1">
      <alignment horizontal="left" wrapText="1"/>
      <protection locked="0"/>
    </xf>
    <xf numFmtId="0" fontId="0" fillId="0" borderId="8" xfId="0" applyBorder="1" applyAlignment="1" applyProtection="1">
      <alignment horizontal="left" wrapText="1"/>
      <protection locked="0"/>
    </xf>
    <xf numFmtId="0" fontId="6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0" borderId="6" xfId="0" applyFont="1" applyBorder="1" applyAlignment="1">
      <alignment wrapText="1"/>
    </xf>
    <xf numFmtId="0" fontId="32" fillId="0" borderId="6" xfId="0" applyFont="1" applyBorder="1" applyAlignment="1">
      <alignment wrapText="1"/>
    </xf>
    <xf numFmtId="0" fontId="30" fillId="2" borderId="6" xfId="0" applyFont="1" applyFill="1" applyBorder="1" applyAlignment="1">
      <alignment wrapText="1"/>
    </xf>
    <xf numFmtId="0" fontId="17" fillId="0" borderId="6" xfId="0" applyFont="1" applyBorder="1" applyAlignment="1">
      <alignment wrapText="1"/>
    </xf>
    <xf numFmtId="0" fontId="14" fillId="0" borderId="6" xfId="0" applyFont="1" applyBorder="1" applyAlignment="1" applyProtection="1">
      <alignment wrapText="1"/>
      <protection locked="0"/>
    </xf>
    <xf numFmtId="0" fontId="24" fillId="0" borderId="6" xfId="0" applyFont="1" applyBorder="1" applyAlignment="1" applyProtection="1">
      <alignment wrapText="1"/>
      <protection locked="0"/>
    </xf>
    <xf numFmtId="0" fontId="0" fillId="0" borderId="7" xfId="0" applyFont="1" applyBorder="1" applyAlignment="1" applyProtection="1">
      <alignment horizontal="left" wrapText="1"/>
      <protection hidden="1"/>
    </xf>
    <xf numFmtId="0" fontId="0" fillId="0" borderId="8" xfId="0" applyFont="1" applyBorder="1" applyAlignment="1" applyProtection="1">
      <alignment horizontal="left" wrapText="1"/>
      <protection hidden="1"/>
    </xf>
    <xf numFmtId="0" fontId="6" fillId="3" borderId="16" xfId="0" applyFont="1" applyFill="1" applyBorder="1" applyAlignment="1">
      <alignment wrapText="1"/>
    </xf>
    <xf numFmtId="0" fontId="6" fillId="3" borderId="7" xfId="0" applyFont="1" applyFill="1" applyBorder="1" applyAlignment="1">
      <alignment wrapText="1"/>
    </xf>
    <xf numFmtId="0" fontId="6" fillId="3" borderId="8" xfId="0" applyFont="1" applyFill="1" applyBorder="1" applyAlignment="1">
      <alignment wrapText="1"/>
    </xf>
    <xf numFmtId="0" fontId="6" fillId="0" borderId="16" xfId="0" applyFont="1" applyBorder="1" applyAlignment="1" applyProtection="1">
      <alignment horizontal="center" wrapText="1"/>
      <protection hidden="1"/>
    </xf>
    <xf numFmtId="0" fontId="0" fillId="0" borderId="7" xfId="0" applyBorder="1" applyAlignment="1" applyProtection="1">
      <alignment horizontal="center" wrapText="1"/>
      <protection hidden="1"/>
    </xf>
    <xf numFmtId="0" fontId="0" fillId="0" borderId="8" xfId="0" applyBorder="1" applyAlignment="1" applyProtection="1">
      <alignment horizontal="center" wrapText="1"/>
      <protection hidden="1"/>
    </xf>
    <xf numFmtId="0" fontId="14" fillId="0" borderId="6" xfId="0" applyFont="1" applyBorder="1" applyAlignment="1" applyProtection="1">
      <alignment horizontal="left" wrapText="1"/>
      <protection locked="0"/>
    </xf>
    <xf numFmtId="0" fontId="35" fillId="0" borderId="6" xfId="0" applyFont="1" applyBorder="1" applyAlignment="1" applyProtection="1">
      <alignment horizontal="left" wrapText="1"/>
      <protection locked="0"/>
    </xf>
    <xf numFmtId="0" fontId="23" fillId="0" borderId="7" xfId="0" applyFont="1" applyBorder="1" applyAlignment="1" applyProtection="1">
      <alignment horizontal="center" wrapText="1"/>
      <protection hidden="1"/>
    </xf>
    <xf numFmtId="0" fontId="23" fillId="0" borderId="8" xfId="0" applyFont="1" applyBorder="1" applyAlignment="1" applyProtection="1">
      <alignment horizontal="center" wrapText="1"/>
      <protection hidden="1"/>
    </xf>
    <xf numFmtId="0" fontId="6" fillId="0" borderId="6" xfId="0" applyFont="1" applyBorder="1" applyAlignment="1" applyProtection="1">
      <alignment wrapText="1"/>
      <protection hidden="1"/>
    </xf>
    <xf numFmtId="0" fontId="0" fillId="0" borderId="6" xfId="0" applyBorder="1" applyAlignment="1" applyProtection="1">
      <alignment wrapText="1"/>
      <protection hidden="1"/>
    </xf>
    <xf numFmtId="0" fontId="6" fillId="0" borderId="6" xfId="0" applyFont="1" applyBorder="1" applyAlignment="1" applyProtection="1">
      <alignment vertical="center" wrapText="1"/>
      <protection locked="0"/>
    </xf>
    <xf numFmtId="0" fontId="0" fillId="0" borderId="16" xfId="0" applyBorder="1" applyAlignment="1" applyProtection="1">
      <alignment horizontal="left" wrapText="1"/>
      <protection locked="0"/>
    </xf>
    <xf numFmtId="1" fontId="6" fillId="0" borderId="3" xfId="0" applyNumberFormat="1" applyFont="1" applyBorder="1" applyAlignment="1" applyProtection="1">
      <alignment horizontal="left" vertical="center" wrapText="1"/>
      <protection hidden="1"/>
    </xf>
    <xf numFmtId="0" fontId="6" fillId="0" borderId="11" xfId="0" applyFont="1" applyBorder="1" applyAlignment="1" applyProtection="1">
      <alignment horizontal="left" vertical="center" wrapText="1"/>
      <protection hidden="1"/>
    </xf>
    <xf numFmtId="0" fontId="6" fillId="0" borderId="12" xfId="0" applyFont="1" applyBorder="1" applyAlignment="1" applyProtection="1">
      <alignment horizontal="left" vertical="center" wrapText="1"/>
      <protection hidden="1"/>
    </xf>
    <xf numFmtId="0" fontId="6" fillId="0" borderId="6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2" fillId="0" borderId="11" xfId="0" applyFont="1" applyBorder="1" applyAlignment="1">
      <alignment wrapText="1"/>
    </xf>
    <xf numFmtId="0" fontId="6" fillId="3" borderId="16" xfId="0" applyFont="1" applyFill="1" applyBorder="1" applyAlignment="1" applyProtection="1">
      <alignment wrapText="1"/>
      <protection hidden="1"/>
    </xf>
    <xf numFmtId="0" fontId="6" fillId="3" borderId="7" xfId="0" applyFont="1" applyFill="1" applyBorder="1" applyAlignment="1" applyProtection="1">
      <alignment wrapText="1"/>
      <protection hidden="1"/>
    </xf>
    <xf numFmtId="0" fontId="6" fillId="3" borderId="8" xfId="0" applyFont="1" applyFill="1" applyBorder="1" applyAlignment="1" applyProtection="1">
      <alignment wrapText="1"/>
      <protection hidden="1"/>
    </xf>
    <xf numFmtId="1" fontId="6" fillId="0" borderId="4" xfId="0" applyNumberFormat="1" applyFont="1" applyBorder="1" applyAlignment="1" applyProtection="1">
      <alignment horizontal="left" vertical="center" wrapText="1"/>
      <protection hidden="1"/>
    </xf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5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horizontal="left" vertical="center" wrapText="1"/>
    </xf>
    <xf numFmtId="0" fontId="6" fillId="0" borderId="15" xfId="0" applyFont="1" applyBorder="1" applyAlignment="1" applyProtection="1">
      <alignment horizontal="left" vertical="center" wrapText="1"/>
      <protection hidden="1"/>
    </xf>
    <xf numFmtId="0" fontId="0" fillId="0" borderId="12" xfId="0" applyBorder="1" applyAlignment="1">
      <alignment horizontal="left" vertical="center" wrapText="1"/>
    </xf>
    <xf numFmtId="0" fontId="6" fillId="3" borderId="20" xfId="0" applyFont="1" applyFill="1" applyBorder="1" applyAlignment="1" applyProtection="1">
      <alignment wrapText="1"/>
      <protection locked="0"/>
    </xf>
    <xf numFmtId="0" fontId="0" fillId="3" borderId="20" xfId="0" applyFill="1" applyBorder="1" applyAlignment="1" applyProtection="1">
      <alignment wrapText="1"/>
      <protection locked="0"/>
    </xf>
    <xf numFmtId="0" fontId="6" fillId="3" borderId="10" xfId="0" applyFont="1" applyFill="1" applyBorder="1" applyAlignment="1" applyProtection="1">
      <alignment wrapText="1"/>
      <protection locked="0"/>
    </xf>
    <xf numFmtId="0" fontId="0" fillId="3" borderId="10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8" xfId="0" applyFont="1" applyBorder="1" applyAlignment="1" applyProtection="1">
      <alignment vertical="center" wrapText="1"/>
      <protection locked="0"/>
    </xf>
    <xf numFmtId="1" fontId="14" fillId="0" borderId="8" xfId="0" applyNumberFormat="1" applyFont="1" applyBorder="1" applyAlignment="1" applyProtection="1">
      <alignment wrapText="1"/>
      <protection hidden="1"/>
    </xf>
    <xf numFmtId="0" fontId="24" fillId="0" borderId="6" xfId="0" applyFont="1" applyBorder="1" applyAlignment="1" applyProtection="1">
      <alignment wrapText="1"/>
      <protection hidden="1"/>
    </xf>
    <xf numFmtId="0" fontId="6" fillId="3" borderId="9" xfId="0" applyFont="1" applyFill="1" applyBorder="1" applyAlignment="1" applyProtection="1">
      <alignment wrapText="1"/>
      <protection locked="0"/>
    </xf>
    <xf numFmtId="0" fontId="0" fillId="3" borderId="9" xfId="0" applyFill="1" applyBorder="1" applyAlignment="1" applyProtection="1">
      <alignment wrapText="1"/>
      <protection locked="0"/>
    </xf>
    <xf numFmtId="0" fontId="14" fillId="0" borderId="16" xfId="0" applyFont="1" applyBorder="1" applyAlignment="1" applyProtection="1">
      <alignment horizontal="center" wrapText="1"/>
      <protection locked="0"/>
    </xf>
    <xf numFmtId="0" fontId="24" fillId="0" borderId="7" xfId="0" applyFont="1" applyBorder="1" applyAlignment="1" applyProtection="1">
      <alignment horizontal="center" wrapText="1"/>
      <protection locked="0"/>
    </xf>
    <xf numFmtId="0" fontId="24" fillId="0" borderId="8" xfId="0" applyFont="1" applyBorder="1" applyAlignment="1" applyProtection="1">
      <alignment horizont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/>
    </xf>
    <xf numFmtId="0" fontId="0" fillId="0" borderId="3" xfId="0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0" fillId="0" borderId="5" xfId="0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hidden="1"/>
    </xf>
    <xf numFmtId="0" fontId="0" fillId="0" borderId="13" xfId="0" applyBorder="1" applyAlignment="1" applyProtection="1">
      <alignment horizontal="center" vertical="center" wrapText="1"/>
      <protection hidden="1"/>
    </xf>
    <xf numFmtId="0" fontId="0" fillId="0" borderId="5" xfId="0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0" fillId="0" borderId="14" xfId="0" applyBorder="1" applyAlignment="1" applyProtection="1">
      <alignment horizontal="center" vertical="center" wrapText="1"/>
      <protection hidden="1"/>
    </xf>
    <xf numFmtId="0" fontId="0" fillId="0" borderId="15" xfId="0" applyBorder="1" applyAlignment="1" applyProtection="1">
      <alignment horizontal="center" vertical="center" wrapText="1"/>
      <protection hidden="1"/>
    </xf>
    <xf numFmtId="0" fontId="0" fillId="0" borderId="11" xfId="0" applyBorder="1" applyAlignment="1" applyProtection="1">
      <alignment horizontal="center" vertical="center" wrapText="1"/>
      <protection hidden="1"/>
    </xf>
    <xf numFmtId="0" fontId="0" fillId="0" borderId="12" xfId="0" applyBorder="1" applyAlignment="1" applyProtection="1">
      <alignment horizontal="center" vertical="center" wrapText="1"/>
      <protection hidden="1"/>
    </xf>
    <xf numFmtId="0" fontId="6" fillId="0" borderId="16" xfId="0" applyFont="1" applyBorder="1" applyAlignment="1" applyProtection="1">
      <alignment horizontal="center" wrapText="1"/>
      <protection locked="0"/>
    </xf>
    <xf numFmtId="0" fontId="0" fillId="0" borderId="7" xfId="0" applyBorder="1" applyAlignment="1" applyProtection="1">
      <alignment horizontal="center" wrapText="1"/>
      <protection locked="0"/>
    </xf>
    <xf numFmtId="0" fontId="0" fillId="0" borderId="8" xfId="0" applyBorder="1" applyAlignment="1" applyProtection="1">
      <alignment horizontal="center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hidden="1"/>
    </xf>
    <xf numFmtId="0" fontId="0" fillId="0" borderId="6" xfId="0" applyBorder="1" applyAlignment="1" applyProtection="1">
      <alignment horizontal="center" vertical="center" wrapText="1"/>
      <protection hidden="1"/>
    </xf>
    <xf numFmtId="0" fontId="6" fillId="7" borderId="16" xfId="0" applyFont="1" applyFill="1" applyBorder="1" applyAlignment="1" applyProtection="1">
      <alignment horizontal="center" wrapText="1"/>
      <protection locked="0"/>
    </xf>
    <xf numFmtId="0" fontId="0" fillId="7" borderId="7" xfId="0" applyFill="1" applyBorder="1" applyAlignment="1" applyProtection="1">
      <alignment horizontal="center" wrapText="1"/>
      <protection locked="0"/>
    </xf>
    <xf numFmtId="0" fontId="0" fillId="7" borderId="8" xfId="0" applyFill="1" applyBorder="1" applyAlignment="1" applyProtection="1">
      <alignment horizontal="center" wrapText="1"/>
      <protection locked="0"/>
    </xf>
    <xf numFmtId="1" fontId="6" fillId="0" borderId="16" xfId="0" applyNumberFormat="1" applyFont="1" applyBorder="1" applyAlignment="1" applyProtection="1">
      <alignment horizontal="center" wrapText="1"/>
      <protection/>
    </xf>
    <xf numFmtId="0" fontId="0" fillId="0" borderId="7" xfId="0" applyBorder="1" applyAlignment="1" applyProtection="1">
      <alignment horizontal="center" wrapText="1"/>
      <protection/>
    </xf>
    <xf numFmtId="0" fontId="0" fillId="0" borderId="8" xfId="0" applyBorder="1" applyAlignment="1" applyProtection="1">
      <alignment horizontal="center" wrapText="1"/>
      <protection/>
    </xf>
    <xf numFmtId="0" fontId="6" fillId="0" borderId="3" xfId="0" applyFont="1" applyBorder="1" applyAlignment="1" applyProtection="1">
      <alignment horizontal="center" vertical="center" wrapText="1"/>
      <protection hidden="1"/>
    </xf>
    <xf numFmtId="0" fontId="6" fillId="0" borderId="13" xfId="0" applyFont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horizontal="center" vertical="center" wrapText="1"/>
      <protection hidden="1"/>
    </xf>
    <xf numFmtId="0" fontId="6" fillId="0" borderId="16" xfId="0" applyFont="1" applyBorder="1" applyAlignment="1" applyProtection="1">
      <alignment horizontal="center" vertical="center" wrapText="1"/>
      <protection hidden="1"/>
    </xf>
    <xf numFmtId="0" fontId="6" fillId="0" borderId="7" xfId="0" applyFont="1" applyBorder="1" applyAlignment="1" applyProtection="1">
      <alignment horizontal="center" vertical="center" wrapText="1"/>
      <protection hidden="1"/>
    </xf>
    <xf numFmtId="0" fontId="6" fillId="0" borderId="8" xfId="0" applyFont="1" applyBorder="1" applyAlignment="1" applyProtection="1">
      <alignment horizontal="center" vertical="center" wrapText="1"/>
      <protection hidden="1"/>
    </xf>
    <xf numFmtId="1" fontId="6" fillId="0" borderId="6" xfId="0" applyNumberFormat="1" applyFont="1" applyBorder="1" applyAlignment="1" applyProtection="1">
      <alignment horizontal="center" vertical="center" wrapText="1"/>
      <protection hidden="1"/>
    </xf>
    <xf numFmtId="1" fontId="6" fillId="5" borderId="16" xfId="0" applyNumberFormat="1" applyFont="1" applyFill="1" applyBorder="1" applyAlignment="1" applyProtection="1">
      <alignment horizontal="center" vertical="center" wrapText="1"/>
      <protection locked="0"/>
    </xf>
    <xf numFmtId="1" fontId="6" fillId="5" borderId="7" xfId="0" applyNumberFormat="1" applyFont="1" applyFill="1" applyBorder="1" applyAlignment="1" applyProtection="1">
      <alignment horizontal="center" vertical="center" wrapText="1"/>
      <protection locked="0"/>
    </xf>
    <xf numFmtId="1" fontId="6" fillId="5" borderId="8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4" xfId="0" applyFont="1" applyFill="1" applyBorder="1" applyAlignment="1" applyProtection="1">
      <alignment wrapText="1"/>
      <protection locked="0"/>
    </xf>
    <xf numFmtId="0" fontId="0" fillId="0" borderId="5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3" xfId="0" applyBorder="1" applyAlignment="1" applyProtection="1">
      <alignment horizontal="left" vertical="center" wrapText="1"/>
      <protection hidden="1"/>
    </xf>
    <xf numFmtId="0" fontId="0" fillId="0" borderId="13" xfId="0" applyBorder="1" applyAlignment="1" applyProtection="1">
      <alignment horizontal="left" vertical="center" wrapText="1"/>
      <protection hidden="1"/>
    </xf>
    <xf numFmtId="0" fontId="0" fillId="0" borderId="5" xfId="0" applyBorder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alignment horizontal="left" vertical="center" wrapText="1"/>
      <protection hidden="1"/>
    </xf>
    <xf numFmtId="0" fontId="0" fillId="0" borderId="14" xfId="0" applyBorder="1" applyAlignment="1" applyProtection="1">
      <alignment horizontal="left" vertical="center" wrapText="1"/>
      <protection hidden="1"/>
    </xf>
    <xf numFmtId="0" fontId="6" fillId="0" borderId="13" xfId="0" applyFont="1" applyBorder="1" applyAlignment="1">
      <alignment horizontal="center" vertical="center" textRotation="90"/>
    </xf>
    <xf numFmtId="0" fontId="6" fillId="0" borderId="8" xfId="0" applyFont="1" applyBorder="1" applyAlignment="1">
      <alignment horizontal="center" vertical="center" textRotation="90" wrapText="1"/>
    </xf>
    <xf numFmtId="1" fontId="6" fillId="0" borderId="4" xfId="0" applyNumberFormat="1" applyFont="1" applyBorder="1" applyAlignment="1" applyProtection="1">
      <alignment horizontal="center" vertical="center" wrapText="1"/>
      <protection hidden="1"/>
    </xf>
    <xf numFmtId="0" fontId="6" fillId="3" borderId="16" xfId="0" applyFont="1" applyFill="1" applyBorder="1" applyAlignment="1" applyProtection="1">
      <alignment horizontal="center" wrapText="1"/>
      <protection locked="0"/>
    </xf>
    <xf numFmtId="0" fontId="6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 applyProtection="1">
      <alignment horizontal="center" vertical="center" wrapText="1"/>
      <protection hidden="1"/>
    </xf>
    <xf numFmtId="0" fontId="0" fillId="0" borderId="8" xfId="0" applyBorder="1" applyAlignment="1" applyProtection="1">
      <alignment horizontal="center" vertical="center" wrapText="1"/>
      <protection hidden="1"/>
    </xf>
    <xf numFmtId="1" fontId="6" fillId="0" borderId="16" xfId="0" applyNumberFormat="1" applyFont="1" applyBorder="1" applyAlignment="1" applyProtection="1">
      <alignment horizontal="center" vertical="center" wrapText="1"/>
      <protection hidden="1"/>
    </xf>
    <xf numFmtId="0" fontId="6" fillId="0" borderId="16" xfId="0" applyFont="1" applyBorder="1" applyAlignment="1" applyProtection="1">
      <alignment horizontal="center" wrapText="1"/>
      <protection/>
    </xf>
    <xf numFmtId="0" fontId="25" fillId="0" borderId="6" xfId="0" applyFont="1" applyBorder="1" applyAlignment="1" applyProtection="1">
      <alignment horizontal="center" vertical="center" wrapText="1"/>
      <protection locked="0"/>
    </xf>
    <xf numFmtId="0" fontId="23" fillId="0" borderId="16" xfId="0" applyFont="1" applyBorder="1" applyAlignment="1" applyProtection="1">
      <alignment horizontal="center" vertical="center" wrapText="1"/>
      <protection locked="0"/>
    </xf>
    <xf numFmtId="0" fontId="23" fillId="0" borderId="7" xfId="0" applyFont="1" applyBorder="1" applyAlignment="1" applyProtection="1">
      <alignment horizontal="center" vertical="center" wrapText="1"/>
      <protection locked="0"/>
    </xf>
    <xf numFmtId="0" fontId="23" fillId="0" borderId="8" xfId="0" applyFont="1" applyBorder="1" applyAlignment="1" applyProtection="1">
      <alignment horizontal="center" vertical="center" wrapText="1"/>
      <protection locked="0"/>
    </xf>
    <xf numFmtId="0" fontId="35" fillId="0" borderId="6" xfId="0" applyFont="1" applyBorder="1" applyAlignment="1" applyProtection="1">
      <alignment horizontal="center" vertical="center" wrapText="1"/>
      <protection locked="0"/>
    </xf>
    <xf numFmtId="0" fontId="25" fillId="0" borderId="6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textRotation="90" wrapText="1"/>
    </xf>
    <xf numFmtId="0" fontId="23" fillId="0" borderId="14" xfId="0" applyFont="1" applyBorder="1" applyAlignment="1">
      <alignment horizontal="center" vertical="center" textRotation="90" wrapText="1"/>
    </xf>
    <xf numFmtId="0" fontId="23" fillId="0" borderId="16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0" fillId="9" borderId="16" xfId="0" applyFont="1" applyFill="1" applyBorder="1" applyAlignment="1">
      <alignment wrapText="1"/>
    </xf>
    <xf numFmtId="0" fontId="22" fillId="9" borderId="7" xfId="0" applyFont="1" applyFill="1" applyBorder="1" applyAlignment="1">
      <alignment wrapText="1"/>
    </xf>
    <xf numFmtId="0" fontId="23" fillId="0" borderId="4" xfId="0" applyFont="1" applyBorder="1" applyAlignment="1" quotePrefix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0" fillId="6" borderId="6" xfId="0" applyFont="1" applyFill="1" applyBorder="1" applyAlignment="1" applyProtection="1">
      <alignment horizontal="center" vertical="center" wrapText="1"/>
      <protection locked="0"/>
    </xf>
    <xf numFmtId="0" fontId="20" fillId="9" borderId="0" xfId="0" applyFont="1" applyFill="1" applyBorder="1" applyAlignment="1">
      <alignment wrapText="1"/>
    </xf>
    <xf numFmtId="0" fontId="23" fillId="6" borderId="6" xfId="0" applyFont="1" applyFill="1" applyBorder="1" applyAlignment="1" applyProtection="1">
      <alignment horizontal="center" vertical="center" wrapText="1"/>
      <protection locked="0"/>
    </xf>
    <xf numFmtId="0" fontId="23" fillId="0" borderId="12" xfId="0" applyFont="1" applyBorder="1" applyAlignment="1">
      <alignment horizontal="center" vertical="center" textRotation="90" wrapText="1"/>
    </xf>
    <xf numFmtId="0" fontId="24" fillId="6" borderId="4" xfId="0" applyFont="1" applyFill="1" applyBorder="1" applyAlignment="1" applyProtection="1">
      <alignment horizontal="center" vertical="center" wrapText="1"/>
      <protection locked="0"/>
    </xf>
    <xf numFmtId="0" fontId="24" fillId="6" borderId="3" xfId="0" applyFont="1" applyFill="1" applyBorder="1" applyAlignment="1" applyProtection="1">
      <alignment horizontal="center" vertical="center" wrapText="1"/>
      <protection locked="0"/>
    </xf>
    <xf numFmtId="0" fontId="24" fillId="6" borderId="13" xfId="0" applyFont="1" applyFill="1" applyBorder="1" applyAlignment="1" applyProtection="1">
      <alignment horizontal="center" vertical="center" wrapText="1"/>
      <protection locked="0"/>
    </xf>
    <xf numFmtId="0" fontId="24" fillId="6" borderId="15" xfId="0" applyFont="1" applyFill="1" applyBorder="1" applyAlignment="1" applyProtection="1">
      <alignment horizontal="center" vertical="center" wrapText="1"/>
      <protection locked="0"/>
    </xf>
    <xf numFmtId="0" fontId="24" fillId="6" borderId="11" xfId="0" applyFont="1" applyFill="1" applyBorder="1" applyAlignment="1" applyProtection="1">
      <alignment horizontal="center" vertical="center" wrapText="1"/>
      <protection locked="0"/>
    </xf>
    <xf numFmtId="0" fontId="24" fillId="6" borderId="12" xfId="0" applyFont="1" applyFill="1" applyBorder="1" applyAlignment="1" applyProtection="1">
      <alignment horizontal="center" vertical="center" wrapText="1"/>
      <protection locked="0"/>
    </xf>
    <xf numFmtId="0" fontId="24" fillId="0" borderId="4" xfId="0" applyFont="1" applyFill="1" applyBorder="1" applyAlignment="1" applyProtection="1">
      <alignment horizontal="center" vertical="center" wrapText="1"/>
      <protection locked="0"/>
    </xf>
    <xf numFmtId="0" fontId="24" fillId="0" borderId="3" xfId="0" applyFont="1" applyFill="1" applyBorder="1" applyAlignment="1" applyProtection="1">
      <alignment horizontal="center" vertical="center" wrapText="1"/>
      <protection locked="0"/>
    </xf>
    <xf numFmtId="0" fontId="24" fillId="0" borderId="13" xfId="0" applyFont="1" applyFill="1" applyBorder="1" applyAlignment="1" applyProtection="1">
      <alignment horizontal="center" vertical="center" wrapText="1"/>
      <protection locked="0"/>
    </xf>
    <xf numFmtId="0" fontId="24" fillId="0" borderId="15" xfId="0" applyFont="1" applyFill="1" applyBorder="1" applyAlignment="1" applyProtection="1">
      <alignment horizontal="center" vertical="center" wrapText="1"/>
      <protection locked="0"/>
    </xf>
    <xf numFmtId="0" fontId="24" fillId="0" borderId="11" xfId="0" applyFont="1" applyFill="1" applyBorder="1" applyAlignment="1" applyProtection="1">
      <alignment horizontal="center" vertical="center" wrapText="1"/>
      <protection locked="0"/>
    </xf>
    <xf numFmtId="0" fontId="24" fillId="0" borderId="12" xfId="0" applyFont="1" applyFill="1" applyBorder="1" applyAlignment="1" applyProtection="1">
      <alignment horizontal="center" vertical="center" wrapText="1"/>
      <protection locked="0"/>
    </xf>
    <xf numFmtId="0" fontId="23" fillId="0" borderId="6" xfId="0" applyFont="1" applyBorder="1" applyAlignment="1" applyProtection="1">
      <alignment horizontal="center" vertical="center" wrapText="1"/>
      <protection locked="0"/>
    </xf>
    <xf numFmtId="0" fontId="23" fillId="0" borderId="6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textRotation="90" wrapText="1"/>
    </xf>
    <xf numFmtId="0" fontId="15" fillId="0" borderId="6" xfId="0" applyFont="1" applyBorder="1" applyAlignment="1" applyProtection="1">
      <alignment horizontal="center" vertical="center" wrapText="1"/>
      <protection locked="0"/>
    </xf>
    <xf numFmtId="0" fontId="23" fillId="0" borderId="6" xfId="0" applyFont="1" applyBorder="1" applyAlignment="1" applyProtection="1">
      <alignment horizontal="center" vertical="center" wrapText="1"/>
      <protection locked="0"/>
    </xf>
    <xf numFmtId="164" fontId="23" fillId="0" borderId="6" xfId="0" applyNumberFormat="1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23" fillId="0" borderId="6" xfId="0" applyFont="1" applyBorder="1" applyAlignment="1">
      <alignment wrapText="1"/>
    </xf>
    <xf numFmtId="0" fontId="35" fillId="0" borderId="16" xfId="0" applyFont="1" applyBorder="1" applyAlignment="1" applyProtection="1">
      <alignment horizontal="left" wrapText="1"/>
      <protection locked="0"/>
    </xf>
    <xf numFmtId="0" fontId="35" fillId="0" borderId="7" xfId="0" applyFont="1" applyBorder="1" applyAlignment="1" applyProtection="1">
      <alignment horizontal="left" wrapText="1"/>
      <protection locked="0"/>
    </xf>
    <xf numFmtId="0" fontId="35" fillId="0" borderId="8" xfId="0" applyFont="1" applyBorder="1" applyAlignment="1" applyProtection="1">
      <alignment horizontal="left" wrapText="1"/>
      <protection locked="0"/>
    </xf>
    <xf numFmtId="0" fontId="25" fillId="0" borderId="13" xfId="0" applyFont="1" applyBorder="1" applyAlignment="1">
      <alignment horizontal="center" vertical="center" textRotation="90" wrapText="1"/>
    </xf>
    <xf numFmtId="0" fontId="25" fillId="0" borderId="14" xfId="0" applyFont="1" applyBorder="1" applyAlignment="1">
      <alignment horizontal="center" vertical="center" textRotation="90" wrapText="1"/>
    </xf>
    <xf numFmtId="0" fontId="25" fillId="0" borderId="12" xfId="0" applyFont="1" applyBorder="1" applyAlignment="1">
      <alignment horizontal="center" vertical="center" textRotation="90" wrapText="1"/>
    </xf>
    <xf numFmtId="0" fontId="23" fillId="0" borderId="6" xfId="0" applyFont="1" applyBorder="1" applyAlignment="1">
      <alignment horizontal="right" wrapText="1"/>
    </xf>
    <xf numFmtId="0" fontId="35" fillId="0" borderId="6" xfId="0" applyFont="1" applyBorder="1" applyAlignment="1" applyProtection="1">
      <alignment horizontal="center" vertical="center" wrapText="1"/>
      <protection hidden="1"/>
    </xf>
    <xf numFmtId="0" fontId="24" fillId="0" borderId="6" xfId="0" applyFont="1" applyBorder="1" applyAlignment="1" applyProtection="1">
      <alignment wrapText="1"/>
      <protection hidden="1"/>
    </xf>
    <xf numFmtId="0" fontId="20" fillId="9" borderId="11" xfId="0" applyFont="1" applyFill="1" applyBorder="1" applyAlignment="1">
      <alignment wrapText="1"/>
    </xf>
    <xf numFmtId="0" fontId="24" fillId="0" borderId="6" xfId="0" applyFont="1" applyBorder="1" applyAlignment="1" applyProtection="1">
      <alignment wrapText="1"/>
      <protection locked="0"/>
    </xf>
    <xf numFmtId="0" fontId="23" fillId="0" borderId="6" xfId="0" applyFont="1" applyBorder="1" applyAlignment="1" applyProtection="1">
      <alignment vertical="center" wrapText="1"/>
      <protection locked="0"/>
    </xf>
    <xf numFmtId="0" fontId="23" fillId="0" borderId="11" xfId="0" applyFont="1" applyBorder="1" applyAlignment="1">
      <alignment wrapText="1"/>
    </xf>
    <xf numFmtId="0" fontId="52" fillId="0" borderId="11" xfId="0" applyFont="1" applyBorder="1" applyAlignment="1">
      <alignment wrapText="1"/>
    </xf>
    <xf numFmtId="0" fontId="20" fillId="9" borderId="0" xfId="0" applyFont="1" applyFill="1" applyAlignment="1">
      <alignment vertical="center" wrapText="1"/>
    </xf>
    <xf numFmtId="0" fontId="22" fillId="9" borderId="0" xfId="0" applyFont="1" applyFill="1" applyAlignment="1">
      <alignment vertical="center" wrapText="1"/>
    </xf>
    <xf numFmtId="0" fontId="23" fillId="0" borderId="6" xfId="0" applyFont="1" applyBorder="1" applyAlignment="1">
      <alignment vertical="center" wrapText="1"/>
    </xf>
    <xf numFmtId="0" fontId="26" fillId="0" borderId="36" xfId="0" applyFont="1" applyBorder="1" applyAlignment="1">
      <alignment horizontal="center" vertical="center" textRotation="90" wrapText="1"/>
    </xf>
    <xf numFmtId="0" fontId="40" fillId="0" borderId="37" xfId="0" applyFont="1" applyBorder="1" applyAlignment="1">
      <alignment horizontal="center" vertical="center" textRotation="90" wrapText="1"/>
    </xf>
    <xf numFmtId="0" fontId="0" fillId="0" borderId="38" xfId="0" applyBorder="1" applyAlignment="1">
      <alignment horizontal="center" vertical="center" textRotation="90" wrapText="1"/>
    </xf>
    <xf numFmtId="0" fontId="23" fillId="0" borderId="39" xfId="0" applyFont="1" applyFill="1" applyBorder="1" applyAlignment="1" applyProtection="1">
      <alignment horizontal="left" wrapText="1"/>
      <protection hidden="1"/>
    </xf>
    <xf numFmtId="0" fontId="23" fillId="0" borderId="23" xfId="0" applyFont="1" applyFill="1" applyBorder="1" applyAlignment="1" applyProtection="1">
      <alignment horizontal="left" wrapText="1"/>
      <protection hidden="1"/>
    </xf>
    <xf numFmtId="0" fontId="23" fillId="0" borderId="40" xfId="0" applyFont="1" applyFill="1" applyBorder="1" applyAlignment="1" applyProtection="1">
      <alignment horizontal="left" wrapText="1"/>
      <protection hidden="1"/>
    </xf>
    <xf numFmtId="0" fontId="0" fillId="0" borderId="2" xfId="0" applyFill="1" applyBorder="1" applyAlignment="1" applyProtection="1">
      <alignment horizontal="center" wrapText="1"/>
      <protection hidden="1"/>
    </xf>
    <xf numFmtId="0" fontId="0" fillId="0" borderId="24" xfId="0" applyFill="1" applyBorder="1" applyAlignment="1" applyProtection="1">
      <alignment horizontal="center" wrapText="1"/>
      <protection hidden="1"/>
    </xf>
    <xf numFmtId="0" fontId="0" fillId="0" borderId="28" xfId="0" applyFill="1" applyBorder="1" applyAlignment="1" applyProtection="1">
      <alignment horizontal="center" wrapText="1"/>
      <protection hidden="1"/>
    </xf>
    <xf numFmtId="0" fontId="23" fillId="0" borderId="23" xfId="0" applyFont="1" applyBorder="1" applyAlignment="1">
      <alignment wrapText="1"/>
    </xf>
    <xf numFmtId="0" fontId="23" fillId="0" borderId="40" xfId="0" applyFont="1" applyBorder="1" applyAlignment="1">
      <alignment wrapText="1"/>
    </xf>
    <xf numFmtId="0" fontId="23" fillId="0" borderId="39" xfId="0" applyFont="1" applyBorder="1" applyAlignment="1" applyProtection="1" quotePrefix="1">
      <alignment horizontal="left" wrapText="1"/>
      <protection hidden="1"/>
    </xf>
    <xf numFmtId="0" fontId="23" fillId="0" borderId="23" xfId="0" applyFont="1" applyBorder="1" applyAlignment="1" applyProtection="1">
      <alignment horizontal="left" wrapText="1"/>
      <protection hidden="1"/>
    </xf>
    <xf numFmtId="0" fontId="23" fillId="0" borderId="41" xfId="0" applyFont="1" applyBorder="1" applyAlignment="1" applyProtection="1">
      <alignment horizontal="left" wrapText="1"/>
      <protection hidden="1"/>
    </xf>
    <xf numFmtId="0" fontId="26" fillId="0" borderId="42" xfId="0" applyFont="1" applyBorder="1" applyAlignment="1">
      <alignment vertical="center" textRotation="90" wrapText="1"/>
    </xf>
    <xf numFmtId="0" fontId="26" fillId="0" borderId="5" xfId="0" applyFont="1" applyBorder="1" applyAlignment="1">
      <alignment vertical="center" textRotation="90" wrapText="1"/>
    </xf>
    <xf numFmtId="0" fontId="26" fillId="0" borderId="43" xfId="0" applyFont="1" applyBorder="1" applyAlignment="1">
      <alignment vertical="center" textRotation="90" wrapText="1"/>
    </xf>
    <xf numFmtId="0" fontId="23" fillId="0" borderId="39" xfId="0" applyFont="1" applyBorder="1" applyAlignment="1" applyProtection="1">
      <alignment horizontal="left" wrapText="1"/>
      <protection hidden="1"/>
    </xf>
    <xf numFmtId="0" fontId="41" fillId="0" borderId="42" xfId="0" applyFont="1" applyBorder="1" applyAlignment="1">
      <alignment vertical="top" wrapText="1"/>
    </xf>
    <xf numFmtId="0" fontId="41" fillId="0" borderId="22" xfId="0" applyFont="1" applyBorder="1" applyAlignment="1">
      <alignment vertical="top" wrapText="1"/>
    </xf>
    <xf numFmtId="0" fontId="41" fillId="0" borderId="35" xfId="0" applyFont="1" applyBorder="1" applyAlignment="1">
      <alignment vertical="top" wrapText="1"/>
    </xf>
    <xf numFmtId="0" fontId="41" fillId="0" borderId="5" xfId="0" applyFont="1" applyBorder="1" applyAlignment="1">
      <alignment vertical="top" wrapText="1"/>
    </xf>
    <xf numFmtId="0" fontId="41" fillId="0" borderId="0" xfId="0" applyFont="1" applyBorder="1" applyAlignment="1">
      <alignment vertical="top" wrapText="1"/>
    </xf>
    <xf numFmtId="0" fontId="41" fillId="0" borderId="14" xfId="0" applyFont="1" applyBorder="1" applyAlignment="1">
      <alignment vertical="top" wrapText="1"/>
    </xf>
    <xf numFmtId="0" fontId="41" fillId="0" borderId="15" xfId="0" applyFont="1" applyBorder="1" applyAlignment="1">
      <alignment vertical="top" wrapText="1"/>
    </xf>
    <xf numFmtId="0" fontId="41" fillId="0" borderId="11" xfId="0" applyFont="1" applyBorder="1" applyAlignment="1">
      <alignment vertical="top" wrapText="1"/>
    </xf>
    <xf numFmtId="0" fontId="41" fillId="0" borderId="12" xfId="0" applyFont="1" applyBorder="1" applyAlignment="1">
      <alignment vertical="top" wrapText="1"/>
    </xf>
    <xf numFmtId="0" fontId="23" fillId="0" borderId="21" xfId="0" applyFont="1" applyBorder="1" applyAlignment="1">
      <alignment wrapText="1"/>
    </xf>
    <xf numFmtId="0" fontId="0" fillId="0" borderId="22" xfId="0" applyBorder="1" applyAlignment="1">
      <alignment wrapText="1"/>
    </xf>
    <xf numFmtId="0" fontId="0" fillId="0" borderId="35" xfId="0" applyBorder="1" applyAlignment="1">
      <alignment wrapText="1"/>
    </xf>
    <xf numFmtId="0" fontId="0" fillId="0" borderId="44" xfId="0" applyBorder="1" applyAlignment="1">
      <alignment wrapText="1"/>
    </xf>
    <xf numFmtId="0" fontId="23" fillId="0" borderId="39" xfId="0" applyFont="1" applyBorder="1" applyAlignment="1">
      <alignment wrapText="1"/>
    </xf>
    <xf numFmtId="0" fontId="0" fillId="0" borderId="23" xfId="0" applyBorder="1" applyAlignment="1">
      <alignment wrapText="1"/>
    </xf>
    <xf numFmtId="0" fontId="0" fillId="0" borderId="40" xfId="0" applyBorder="1" applyAlignment="1">
      <alignment wrapText="1"/>
    </xf>
    <xf numFmtId="0" fontId="0" fillId="7" borderId="21" xfId="0" applyFill="1" applyBorder="1" applyAlignment="1">
      <alignment wrapText="1"/>
    </xf>
    <xf numFmtId="0" fontId="0" fillId="7" borderId="22" xfId="0" applyFill="1" applyBorder="1" applyAlignment="1">
      <alignment wrapText="1"/>
    </xf>
    <xf numFmtId="0" fontId="0" fillId="7" borderId="35" xfId="0" applyFill="1" applyBorder="1" applyAlignment="1">
      <alignment wrapText="1"/>
    </xf>
    <xf numFmtId="0" fontId="0" fillId="7" borderId="45" xfId="0" applyFill="1" applyBorder="1" applyAlignment="1">
      <alignment wrapText="1"/>
    </xf>
    <xf numFmtId="0" fontId="0" fillId="7" borderId="0" xfId="0" applyFill="1" applyBorder="1" applyAlignment="1">
      <alignment wrapText="1"/>
    </xf>
    <xf numFmtId="0" fontId="0" fillId="7" borderId="14" xfId="0" applyFill="1" applyBorder="1" applyAlignment="1">
      <alignment wrapText="1"/>
    </xf>
    <xf numFmtId="0" fontId="0" fillId="7" borderId="2" xfId="0" applyFill="1" applyBorder="1" applyAlignment="1">
      <alignment wrapText="1"/>
    </xf>
    <xf numFmtId="0" fontId="0" fillId="7" borderId="24" xfId="0" applyFill="1" applyBorder="1" applyAlignment="1">
      <alignment wrapText="1"/>
    </xf>
    <xf numFmtId="0" fontId="0" fillId="7" borderId="28" xfId="0" applyFill="1" applyBorder="1" applyAlignment="1">
      <alignment wrapText="1"/>
    </xf>
    <xf numFmtId="0" fontId="23" fillId="0" borderId="46" xfId="0" applyFont="1" applyBorder="1" applyAlignment="1">
      <alignment wrapText="1"/>
    </xf>
    <xf numFmtId="0" fontId="0" fillId="0" borderId="26" xfId="0" applyBorder="1" applyAlignment="1">
      <alignment wrapText="1"/>
    </xf>
    <xf numFmtId="0" fontId="23" fillId="0" borderId="22" xfId="0" applyFont="1" applyBorder="1" applyAlignment="1">
      <alignment wrapText="1"/>
    </xf>
    <xf numFmtId="0" fontId="23" fillId="0" borderId="40" xfId="0" applyFont="1" applyBorder="1" applyAlignment="1" applyProtection="1">
      <alignment horizontal="left" wrapText="1"/>
      <protection hidden="1"/>
    </xf>
    <xf numFmtId="0" fontId="25" fillId="0" borderId="36" xfId="0" applyFont="1" applyBorder="1" applyAlignment="1">
      <alignment horizontal="center" vertical="center" textRotation="90" wrapText="1"/>
    </xf>
    <xf numFmtId="0" fontId="25" fillId="0" borderId="37" xfId="0" applyFont="1" applyBorder="1" applyAlignment="1">
      <alignment horizontal="center" vertical="center" textRotation="90" wrapText="1"/>
    </xf>
    <xf numFmtId="0" fontId="25" fillId="0" borderId="38" xfId="0" applyFont="1" applyBorder="1" applyAlignment="1">
      <alignment horizontal="center" vertical="center" textRotation="90" wrapText="1"/>
    </xf>
    <xf numFmtId="0" fontId="23" fillId="0" borderId="44" xfId="0" applyFont="1" applyBorder="1" applyAlignment="1">
      <alignment wrapText="1"/>
    </xf>
    <xf numFmtId="0" fontId="23" fillId="7" borderId="21" xfId="0" applyFont="1" applyFill="1" applyBorder="1" applyAlignment="1">
      <alignment wrapText="1"/>
    </xf>
    <xf numFmtId="0" fontId="23" fillId="7" borderId="22" xfId="0" applyFont="1" applyFill="1" applyBorder="1" applyAlignment="1">
      <alignment wrapText="1"/>
    </xf>
    <xf numFmtId="0" fontId="23" fillId="7" borderId="35" xfId="0" applyFont="1" applyFill="1" applyBorder="1" applyAlignment="1">
      <alignment wrapText="1"/>
    </xf>
    <xf numFmtId="0" fontId="23" fillId="7" borderId="45" xfId="0" applyFont="1" applyFill="1" applyBorder="1" applyAlignment="1">
      <alignment wrapText="1"/>
    </xf>
    <xf numFmtId="0" fontId="23" fillId="7" borderId="0" xfId="0" applyFont="1" applyFill="1" applyBorder="1" applyAlignment="1">
      <alignment wrapText="1"/>
    </xf>
    <xf numFmtId="0" fontId="23" fillId="7" borderId="14" xfId="0" applyFont="1" applyFill="1" applyBorder="1" applyAlignment="1">
      <alignment wrapText="1"/>
    </xf>
    <xf numFmtId="0" fontId="23" fillId="7" borderId="2" xfId="0" applyFont="1" applyFill="1" applyBorder="1" applyAlignment="1">
      <alignment wrapText="1"/>
    </xf>
    <xf numFmtId="0" fontId="23" fillId="7" borderId="24" xfId="0" applyFont="1" applyFill="1" applyBorder="1" applyAlignment="1">
      <alignment wrapText="1"/>
    </xf>
    <xf numFmtId="0" fontId="23" fillId="7" borderId="28" xfId="0" applyFont="1" applyFill="1" applyBorder="1" applyAlignment="1">
      <alignment wrapText="1"/>
    </xf>
    <xf numFmtId="0" fontId="23" fillId="0" borderId="26" xfId="0" applyFont="1" applyBorder="1" applyAlignment="1">
      <alignment wrapText="1"/>
    </xf>
    <xf numFmtId="0" fontId="23" fillId="0" borderId="25" xfId="0" applyFont="1" applyBorder="1" applyAlignment="1">
      <alignment wrapText="1"/>
    </xf>
    <xf numFmtId="0" fontId="23" fillId="0" borderId="21" xfId="0" applyFont="1" applyBorder="1" applyAlignment="1">
      <alignment vertical="top" wrapText="1"/>
    </xf>
    <xf numFmtId="0" fontId="0" fillId="0" borderId="22" xfId="0" applyBorder="1" applyAlignment="1" applyProtection="1">
      <alignment wrapText="1"/>
      <protection locked="0"/>
    </xf>
    <xf numFmtId="0" fontId="0" fillId="0" borderId="44" xfId="0" applyBorder="1" applyAlignment="1" applyProtection="1">
      <alignment wrapText="1"/>
      <protection locked="0"/>
    </xf>
    <xf numFmtId="0" fontId="0" fillId="0" borderId="35" xfId="0" applyBorder="1" applyAlignment="1" applyProtection="1">
      <alignment wrapText="1"/>
      <protection locked="0"/>
    </xf>
    <xf numFmtId="0" fontId="0" fillId="0" borderId="47" xfId="0" applyFill="1" applyBorder="1" applyAlignment="1" applyProtection="1">
      <alignment horizontal="center" wrapText="1"/>
      <protection hidden="1"/>
    </xf>
    <xf numFmtId="0" fontId="23" fillId="0" borderId="22" xfId="0" applyFont="1" applyBorder="1" applyAlignment="1" applyProtection="1">
      <alignment vertical="top" wrapText="1"/>
      <protection locked="0"/>
    </xf>
    <xf numFmtId="0" fontId="0" fillId="0" borderId="22" xfId="0" applyBorder="1" applyAlignment="1" applyProtection="1">
      <alignment vertical="top" wrapText="1"/>
      <protection locked="0"/>
    </xf>
    <xf numFmtId="0" fontId="0" fillId="0" borderId="44" xfId="0" applyBorder="1" applyAlignment="1" applyProtection="1">
      <alignment vertical="top" wrapText="1"/>
      <protection locked="0"/>
    </xf>
    <xf numFmtId="0" fontId="23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wrapText="1"/>
    </xf>
    <xf numFmtId="0" fontId="0" fillId="0" borderId="22" xfId="0" applyBorder="1" applyAlignment="1" applyProtection="1">
      <alignment horizontal="center" wrapText="1"/>
      <protection locked="0"/>
    </xf>
    <xf numFmtId="0" fontId="0" fillId="0" borderId="44" xfId="0" applyBorder="1" applyAlignment="1" applyProtection="1">
      <alignment horizontal="center" wrapText="1"/>
      <protection locked="0"/>
    </xf>
    <xf numFmtId="0" fontId="0" fillId="0" borderId="35" xfId="0" applyBorder="1" applyAlignment="1" applyProtection="1">
      <alignment horizontal="center" wrapText="1"/>
      <protection locked="0"/>
    </xf>
    <xf numFmtId="0" fontId="23" fillId="0" borderId="5" xfId="0" applyFont="1" applyBorder="1" applyAlignment="1">
      <alignment wrapText="1"/>
    </xf>
    <xf numFmtId="0" fontId="23" fillId="0" borderId="0" xfId="0" applyFont="1" applyBorder="1" applyAlignment="1">
      <alignment wrapText="1"/>
    </xf>
    <xf numFmtId="0" fontId="0" fillId="0" borderId="0" xfId="0" applyFill="1" applyBorder="1" applyAlignment="1" applyProtection="1">
      <alignment horizontal="center" vertical="center" wrapText="1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152400</xdr:rowOff>
    </xdr:from>
    <xdr:to>
      <xdr:col>26</xdr:col>
      <xdr:colOff>0</xdr:colOff>
      <xdr:row>11</xdr:row>
      <xdr:rowOff>323850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600"/>
          <a:ext cx="6724650" cy="17907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workbookViewId="0" topLeftCell="A1">
      <selection activeCell="E25" sqref="E25"/>
    </sheetView>
  </sheetViews>
  <sheetFormatPr defaultColWidth="9.140625" defaultRowHeight="12.75"/>
  <cols>
    <col min="1" max="1" width="4.7109375" style="74" customWidth="1"/>
    <col min="2" max="2" width="60.57421875" style="74" customWidth="1"/>
    <col min="3" max="3" width="23.00390625" style="74" bestFit="1" customWidth="1"/>
    <col min="4" max="4" width="13.8515625" style="74" bestFit="1" customWidth="1"/>
    <col min="5" max="5" width="19.421875" style="74" customWidth="1"/>
    <col min="6" max="6" width="9.140625" style="74" customWidth="1"/>
    <col min="7" max="7" width="32.00390625" style="74" customWidth="1"/>
    <col min="8" max="16384" width="9.140625" style="74" customWidth="1"/>
  </cols>
  <sheetData>
    <row r="1" spans="1:5" s="94" customFormat="1" ht="27" customHeight="1">
      <c r="A1" s="95"/>
      <c r="B1" s="95"/>
      <c r="C1" s="95"/>
      <c r="D1" s="95"/>
      <c r="E1" s="95"/>
    </row>
    <row r="2" spans="2:6" ht="18.75">
      <c r="B2" s="91" t="s">
        <v>534</v>
      </c>
      <c r="C2" s="76"/>
      <c r="D2" s="91"/>
      <c r="E2" s="76"/>
      <c r="F2" s="92"/>
    </row>
    <row r="3" spans="2:6" ht="18.75">
      <c r="B3" s="91" t="s">
        <v>530</v>
      </c>
      <c r="C3" s="76"/>
      <c r="D3" s="91"/>
      <c r="E3" s="76"/>
      <c r="F3" s="92"/>
    </row>
    <row r="4" ht="20.25">
      <c r="B4" s="93" t="s">
        <v>462</v>
      </c>
    </row>
    <row r="5" spans="2:5" ht="17.25" customHeight="1">
      <c r="B5" s="75" t="s">
        <v>463</v>
      </c>
      <c r="C5" s="75"/>
      <c r="D5" s="75"/>
      <c r="E5" s="75"/>
    </row>
    <row r="6" ht="19.5" customHeight="1">
      <c r="B6" s="87" t="s">
        <v>464</v>
      </c>
    </row>
    <row r="7" ht="15.75">
      <c r="B7" s="74" t="s">
        <v>478</v>
      </c>
    </row>
    <row r="8" ht="15.75">
      <c r="B8" s="74" t="s">
        <v>465</v>
      </c>
    </row>
    <row r="9" ht="15.75">
      <c r="B9" s="74" t="s">
        <v>466</v>
      </c>
    </row>
    <row r="10" ht="15.75">
      <c r="B10" s="74" t="s">
        <v>467</v>
      </c>
    </row>
    <row r="11" ht="15.75">
      <c r="B11" s="74" t="s">
        <v>468</v>
      </c>
    </row>
    <row r="12" ht="15.75">
      <c r="B12" s="74" t="s">
        <v>469</v>
      </c>
    </row>
    <row r="13" ht="15.75">
      <c r="B13" s="74" t="s">
        <v>470</v>
      </c>
    </row>
    <row r="14" ht="15.75">
      <c r="B14" s="74" t="s">
        <v>471</v>
      </c>
    </row>
    <row r="15" spans="2:5" ht="20.25">
      <c r="B15" s="88" t="s">
        <v>472</v>
      </c>
      <c r="C15" s="88"/>
      <c r="D15" s="76"/>
      <c r="E15" s="76"/>
    </row>
    <row r="16" spans="2:5" ht="18.75">
      <c r="B16" s="88" t="s">
        <v>473</v>
      </c>
      <c r="C16" s="88"/>
      <c r="D16" s="89" t="s">
        <v>459</v>
      </c>
      <c r="E16" s="90" t="s">
        <v>27</v>
      </c>
    </row>
    <row r="17" spans="2:5" ht="18.75">
      <c r="B17" s="88" t="s">
        <v>525</v>
      </c>
      <c r="C17" s="88"/>
      <c r="D17" s="89" t="s">
        <v>460</v>
      </c>
      <c r="E17" s="90" t="s">
        <v>461</v>
      </c>
    </row>
    <row r="18" spans="2:5" ht="18.75">
      <c r="B18" s="88" t="s">
        <v>477</v>
      </c>
      <c r="C18" s="88"/>
      <c r="D18" s="76"/>
      <c r="E18" s="76"/>
    </row>
    <row r="19" spans="2:5" ht="18.75">
      <c r="B19" s="88" t="s">
        <v>514</v>
      </c>
      <c r="C19" s="88"/>
      <c r="D19" s="76"/>
      <c r="E19" s="76"/>
    </row>
    <row r="20" spans="2:5" ht="18.75">
      <c r="B20" s="88" t="s">
        <v>476</v>
      </c>
      <c r="C20" s="88"/>
      <c r="D20" s="76"/>
      <c r="E20" s="76"/>
    </row>
    <row r="21" spans="2:5" ht="18.75">
      <c r="B21" s="88" t="s">
        <v>474</v>
      </c>
      <c r="C21" s="88"/>
      <c r="D21" s="76"/>
      <c r="E21" s="76"/>
    </row>
    <row r="22" spans="2:5" ht="18.75">
      <c r="B22" s="88" t="s">
        <v>475</v>
      </c>
      <c r="C22" s="88"/>
      <c r="D22" s="76"/>
      <c r="E22" s="76"/>
    </row>
    <row r="23" spans="2:5" ht="18.75">
      <c r="B23" s="88" t="s">
        <v>512</v>
      </c>
      <c r="C23" s="88"/>
      <c r="D23" s="76"/>
      <c r="E23" s="76"/>
    </row>
    <row r="24" spans="2:5" ht="18.75">
      <c r="B24" s="88" t="s">
        <v>531</v>
      </c>
      <c r="C24" s="88"/>
      <c r="D24" s="76"/>
      <c r="E24" s="76"/>
    </row>
    <row r="25" spans="2:5" ht="18.75">
      <c r="B25" s="111" t="s">
        <v>513</v>
      </c>
      <c r="C25" s="88"/>
      <c r="D25" s="76"/>
      <c r="E25" s="76"/>
    </row>
    <row r="26" spans="2:12" ht="18.75">
      <c r="B26" s="91" t="s">
        <v>526</v>
      </c>
      <c r="C26" s="76"/>
      <c r="D26" s="76"/>
      <c r="E26" s="76"/>
      <c r="F26" s="92"/>
      <c r="G26" s="92"/>
      <c r="H26" s="92"/>
      <c r="I26" s="92"/>
      <c r="J26" s="92"/>
      <c r="K26" s="92"/>
      <c r="L26" s="92"/>
    </row>
    <row r="27" spans="2:5" ht="18.75">
      <c r="B27" s="91" t="s">
        <v>527</v>
      </c>
      <c r="C27" s="76"/>
      <c r="D27" s="76"/>
      <c r="E27" s="76"/>
    </row>
    <row r="28" spans="2:5" ht="18.75">
      <c r="B28" s="91" t="s">
        <v>528</v>
      </c>
      <c r="C28" s="76"/>
      <c r="D28" s="76"/>
      <c r="E28" s="76"/>
    </row>
  </sheetData>
  <sheetProtection/>
  <dataValidations count="2">
    <dataValidation type="list" allowBlank="1" showInputMessage="1" showErrorMessage="1" sqref="E16">
      <formula1>"Male,Female"</formula1>
    </dataValidation>
    <dataValidation type="list" allowBlank="1" showInputMessage="1" showErrorMessage="1" sqref="E17">
      <formula1>"Over 65 years,Less than 65 years"</formula1>
    </dataValidation>
  </dataValidations>
  <printOptions/>
  <pageMargins left="0.75" right="0.75" top="0.75" bottom="0.75" header="0.5" footer="0.5"/>
  <pageSetup horizontalDpi="300" verticalDpi="300" orientation="landscape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54"/>
  <sheetViews>
    <sheetView view="pageBreakPreview" zoomScaleSheetLayoutView="100" workbookViewId="0" topLeftCell="A1">
      <selection activeCell="AB34" sqref="AB34:AJ34"/>
    </sheetView>
  </sheetViews>
  <sheetFormatPr defaultColWidth="9.140625" defaultRowHeight="12.75"/>
  <cols>
    <col min="1" max="2" width="2.7109375" style="4" customWidth="1"/>
    <col min="3" max="4" width="2.8515625" style="4" customWidth="1"/>
    <col min="5" max="5" width="2.7109375" style="4" customWidth="1"/>
    <col min="6" max="6" width="2.8515625" style="4" customWidth="1"/>
    <col min="7" max="7" width="2.7109375" style="4" customWidth="1"/>
    <col min="8" max="9" width="2.8515625" style="4" customWidth="1"/>
    <col min="10" max="11" width="2.7109375" style="4" customWidth="1"/>
    <col min="12" max="14" width="2.8515625" style="4" customWidth="1"/>
    <col min="15" max="19" width="2.7109375" style="4" customWidth="1"/>
    <col min="20" max="20" width="3.8515625" style="4" customWidth="1"/>
    <col min="21" max="35" width="2.7109375" style="4" customWidth="1"/>
    <col min="36" max="36" width="2.8515625" style="4" customWidth="1"/>
    <col min="37" max="81" width="2.7109375" style="4" customWidth="1"/>
    <col min="82" max="16384" width="9.140625" style="4" customWidth="1"/>
  </cols>
  <sheetData>
    <row r="1" spans="1:37" ht="23.25" customHeight="1">
      <c r="A1" s="176" t="s">
        <v>0</v>
      </c>
      <c r="B1" s="176"/>
      <c r="C1" s="177" t="s">
        <v>8</v>
      </c>
      <c r="D1" s="177"/>
      <c r="E1" s="178"/>
      <c r="F1" s="179" t="s">
        <v>1</v>
      </c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1"/>
      <c r="AC1" s="192" t="s">
        <v>2</v>
      </c>
      <c r="AD1" s="193"/>
      <c r="AE1" s="193"/>
      <c r="AF1" s="193"/>
      <c r="AG1" s="193"/>
      <c r="AH1" s="193"/>
      <c r="AI1" s="193"/>
      <c r="AK1" s="3"/>
    </row>
    <row r="2" spans="1:37" ht="13.5" customHeight="1">
      <c r="A2" s="176"/>
      <c r="B2" s="176"/>
      <c r="C2" s="177"/>
      <c r="D2" s="177"/>
      <c r="E2" s="178"/>
      <c r="F2" s="182" t="s">
        <v>9</v>
      </c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4"/>
      <c r="AC2" s="192"/>
      <c r="AD2" s="193"/>
      <c r="AE2" s="193"/>
      <c r="AF2" s="193"/>
      <c r="AG2" s="193"/>
      <c r="AH2" s="193"/>
      <c r="AI2" s="193"/>
      <c r="AK2" s="3"/>
    </row>
    <row r="3" spans="1:37" ht="13.5" customHeight="1">
      <c r="A3" s="176"/>
      <c r="B3" s="176"/>
      <c r="C3" s="177"/>
      <c r="D3" s="177"/>
      <c r="E3" s="178"/>
      <c r="F3" s="182" t="s">
        <v>4</v>
      </c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84"/>
      <c r="AC3" s="190">
        <v>2</v>
      </c>
      <c r="AD3" s="190">
        <v>0</v>
      </c>
      <c r="AE3" s="190">
        <v>0</v>
      </c>
      <c r="AF3" s="190">
        <v>9</v>
      </c>
      <c r="AG3" s="188" t="s">
        <v>3</v>
      </c>
      <c r="AH3" s="190">
        <v>1</v>
      </c>
      <c r="AI3" s="190">
        <v>0</v>
      </c>
      <c r="AJ3" s="3"/>
      <c r="AK3" s="3"/>
    </row>
    <row r="4" spans="1:37" ht="13.5" customHeight="1">
      <c r="A4" s="176"/>
      <c r="B4" s="176"/>
      <c r="C4" s="177"/>
      <c r="D4" s="177"/>
      <c r="E4" s="178"/>
      <c r="F4" s="185" t="s">
        <v>5</v>
      </c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187"/>
      <c r="AC4" s="191"/>
      <c r="AD4" s="191"/>
      <c r="AE4" s="191"/>
      <c r="AF4" s="191"/>
      <c r="AG4" s="189"/>
      <c r="AH4" s="191"/>
      <c r="AI4" s="191"/>
      <c r="AJ4" s="3"/>
      <c r="AK4" s="3"/>
    </row>
    <row r="5" spans="1:37" ht="5.25" customHeight="1" thickBot="1">
      <c r="A5" s="1"/>
      <c r="B5" s="1"/>
      <c r="C5" s="2"/>
      <c r="D5" s="2"/>
      <c r="E5" s="2"/>
      <c r="F5" s="6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7"/>
      <c r="AD5" s="7"/>
      <c r="AE5" s="7"/>
      <c r="AF5" s="7"/>
      <c r="AG5" s="7"/>
      <c r="AH5" s="7"/>
      <c r="AI5" s="7"/>
      <c r="AJ5" s="3"/>
      <c r="AK5" s="3"/>
    </row>
    <row r="6" spans="1:37" ht="6.75" customHeight="1" thickTop="1">
      <c r="A6" s="8"/>
      <c r="B6" s="8"/>
      <c r="C6" s="9"/>
      <c r="D6" s="9"/>
      <c r="E6" s="9"/>
      <c r="F6" s="10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2"/>
      <c r="AD6" s="12"/>
      <c r="AE6" s="12"/>
      <c r="AF6" s="12"/>
      <c r="AG6" s="12"/>
      <c r="AH6" s="12"/>
      <c r="AI6" s="12"/>
      <c r="AJ6" s="13"/>
      <c r="AK6" s="3"/>
    </row>
    <row r="7" spans="2:37" s="80" customFormat="1" ht="13.5" customHeight="1" thickBot="1">
      <c r="B7" s="126" t="s">
        <v>6</v>
      </c>
      <c r="C7" s="127"/>
      <c r="D7" s="128"/>
      <c r="E7" s="128"/>
      <c r="F7" s="128"/>
      <c r="G7" s="215" t="s">
        <v>7</v>
      </c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216"/>
      <c r="S7" s="216"/>
      <c r="T7" s="216"/>
      <c r="U7" s="216"/>
      <c r="V7" s="216"/>
      <c r="W7" s="216"/>
      <c r="X7" s="216"/>
      <c r="Y7" s="216"/>
      <c r="Z7" s="216"/>
      <c r="AA7" s="216"/>
      <c r="AB7" s="216"/>
      <c r="AC7" s="216"/>
      <c r="AD7" s="216"/>
      <c r="AE7" s="216"/>
      <c r="AF7" s="216"/>
      <c r="AG7" s="216"/>
      <c r="AH7" s="216"/>
      <c r="AI7" s="216"/>
      <c r="AJ7" s="216"/>
      <c r="AK7" s="84"/>
    </row>
    <row r="8" spans="2:36" s="80" customFormat="1" ht="13.5" customHeight="1">
      <c r="B8" s="173" t="s">
        <v>10</v>
      </c>
      <c r="C8" s="174"/>
      <c r="D8" s="206" t="s">
        <v>11</v>
      </c>
      <c r="E8" s="207"/>
      <c r="F8" s="207"/>
      <c r="G8" s="207"/>
      <c r="H8" s="207"/>
      <c r="I8" s="207"/>
      <c r="J8" s="207"/>
      <c r="K8" s="206" t="s">
        <v>12</v>
      </c>
      <c r="L8" s="207"/>
      <c r="M8" s="207"/>
      <c r="N8" s="207"/>
      <c r="O8" s="207"/>
      <c r="P8" s="207"/>
      <c r="Q8" s="207"/>
      <c r="R8" s="207"/>
      <c r="S8" s="206" t="s">
        <v>13</v>
      </c>
      <c r="T8" s="207"/>
      <c r="U8" s="207"/>
      <c r="V8" s="207"/>
      <c r="W8" s="207"/>
      <c r="X8" s="207"/>
      <c r="Y8" s="207"/>
      <c r="Z8" s="207"/>
      <c r="AA8" s="217" t="s">
        <v>14</v>
      </c>
      <c r="AB8" s="218"/>
      <c r="AC8" s="218"/>
      <c r="AD8" s="218"/>
      <c r="AE8" s="218"/>
      <c r="AF8" s="218"/>
      <c r="AG8" s="218"/>
      <c r="AH8" s="218"/>
      <c r="AI8" s="218"/>
      <c r="AJ8" s="218"/>
    </row>
    <row r="9" spans="2:36" s="80" customFormat="1" ht="13.5" customHeight="1">
      <c r="B9" s="169"/>
      <c r="C9" s="169"/>
      <c r="D9" s="159"/>
      <c r="E9" s="160"/>
      <c r="F9" s="160"/>
      <c r="G9" s="160"/>
      <c r="H9" s="160"/>
      <c r="I9" s="160"/>
      <c r="J9" s="160"/>
      <c r="K9" s="159"/>
      <c r="L9" s="160"/>
      <c r="M9" s="160"/>
      <c r="N9" s="160"/>
      <c r="O9" s="160"/>
      <c r="P9" s="160"/>
      <c r="Q9" s="160"/>
      <c r="R9" s="160"/>
      <c r="S9" s="159"/>
      <c r="T9" s="160"/>
      <c r="U9" s="160"/>
      <c r="V9" s="160"/>
      <c r="W9" s="160"/>
      <c r="X9" s="160"/>
      <c r="Y9" s="160"/>
      <c r="Z9" s="160"/>
      <c r="AA9" s="112"/>
      <c r="AB9" s="112"/>
      <c r="AC9" s="112"/>
      <c r="AD9" s="112"/>
      <c r="AE9" s="112"/>
      <c r="AF9" s="112"/>
      <c r="AG9" s="112"/>
      <c r="AH9" s="112"/>
      <c r="AI9" s="112"/>
      <c r="AJ9" s="112"/>
    </row>
    <row r="10" spans="2:40" s="80" customFormat="1" ht="13.5" customHeight="1" thickBot="1">
      <c r="B10" s="169"/>
      <c r="C10" s="169"/>
      <c r="D10" s="206" t="s">
        <v>15</v>
      </c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72" t="s">
        <v>16</v>
      </c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134" t="s">
        <v>519</v>
      </c>
      <c r="AB10" s="135"/>
      <c r="AC10" s="135"/>
      <c r="AD10" s="135"/>
      <c r="AE10" s="133" t="s">
        <v>361</v>
      </c>
      <c r="AF10" s="135"/>
      <c r="AG10" s="135"/>
      <c r="AH10" s="135"/>
      <c r="AI10" s="135"/>
      <c r="AJ10" s="136"/>
      <c r="AM10" s="129" t="s">
        <v>361</v>
      </c>
      <c r="AN10" s="152"/>
    </row>
    <row r="11" spans="2:36" s="80" customFormat="1" ht="13.5" customHeight="1" thickBot="1">
      <c r="B11" s="169"/>
      <c r="C11" s="169"/>
      <c r="D11" s="200"/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0"/>
      <c r="P11" s="202"/>
      <c r="Q11" s="202"/>
      <c r="R11" s="202"/>
      <c r="S11" s="202"/>
      <c r="T11" s="202"/>
      <c r="U11" s="202"/>
      <c r="V11" s="202"/>
      <c r="W11" s="202"/>
      <c r="X11" s="202"/>
      <c r="Y11" s="202"/>
      <c r="Z11" s="205"/>
      <c r="AA11" s="78"/>
      <c r="AB11" s="211" t="s">
        <v>17</v>
      </c>
      <c r="AC11" s="219"/>
      <c r="AD11" s="219"/>
      <c r="AE11" s="219"/>
      <c r="AF11" s="220"/>
      <c r="AG11" s="78"/>
      <c r="AH11" s="211" t="s">
        <v>18</v>
      </c>
      <c r="AI11" s="219"/>
      <c r="AJ11" s="231"/>
    </row>
    <row r="12" spans="2:36" s="80" customFormat="1" ht="13.5" customHeight="1">
      <c r="B12" s="169"/>
      <c r="C12" s="169"/>
      <c r="D12" s="206" t="s">
        <v>19</v>
      </c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6" t="s">
        <v>20</v>
      </c>
      <c r="P12" s="207"/>
      <c r="Q12" s="207"/>
      <c r="R12" s="207"/>
      <c r="S12" s="207"/>
      <c r="T12" s="207"/>
      <c r="U12" s="207"/>
      <c r="V12" s="207"/>
      <c r="W12" s="207"/>
      <c r="X12" s="207"/>
      <c r="Y12" s="207"/>
      <c r="Z12" s="207"/>
      <c r="AA12" s="232" t="s">
        <v>22</v>
      </c>
      <c r="AB12" s="233"/>
      <c r="AC12" s="233"/>
      <c r="AD12" s="233"/>
      <c r="AE12" s="233"/>
      <c r="AF12" s="233"/>
      <c r="AG12" s="233"/>
      <c r="AH12" s="233"/>
      <c r="AI12" s="233"/>
      <c r="AJ12" s="234"/>
    </row>
    <row r="13" spans="2:36" s="80" customFormat="1" ht="13.5" customHeight="1">
      <c r="B13" s="169"/>
      <c r="C13" s="169"/>
      <c r="D13" s="159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59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235" t="s">
        <v>21</v>
      </c>
      <c r="AB13" s="236"/>
      <c r="AC13" s="236"/>
      <c r="AD13" s="236"/>
      <c r="AE13" s="236"/>
      <c r="AF13" s="236"/>
      <c r="AG13" s="236"/>
      <c r="AH13" s="236"/>
      <c r="AI13" s="236"/>
      <c r="AJ13" s="237"/>
    </row>
    <row r="14" spans="2:36" s="80" customFormat="1" ht="13.5" customHeight="1">
      <c r="B14" s="169"/>
      <c r="C14" s="169"/>
      <c r="D14" s="202"/>
      <c r="E14" s="202"/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202"/>
      <c r="Q14" s="202"/>
      <c r="R14" s="202"/>
      <c r="S14" s="202"/>
      <c r="T14" s="202"/>
      <c r="U14" s="202"/>
      <c r="V14" s="202"/>
      <c r="W14" s="202"/>
      <c r="X14" s="202"/>
      <c r="Y14" s="202"/>
      <c r="Z14" s="202"/>
      <c r="AA14" s="159"/>
      <c r="AB14" s="160"/>
      <c r="AC14" s="72" t="s">
        <v>23</v>
      </c>
      <c r="AD14" s="159"/>
      <c r="AE14" s="160"/>
      <c r="AF14" s="72" t="s">
        <v>23</v>
      </c>
      <c r="AG14" s="161"/>
      <c r="AH14" s="162"/>
      <c r="AI14" s="162"/>
      <c r="AJ14" s="163"/>
    </row>
    <row r="15" spans="2:40" s="80" customFormat="1" ht="13.5" customHeight="1" thickBot="1">
      <c r="B15" s="169"/>
      <c r="C15" s="169"/>
      <c r="D15" s="198" t="s">
        <v>24</v>
      </c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200" t="s">
        <v>25</v>
      </c>
      <c r="P15" s="201"/>
      <c r="Q15" s="201"/>
      <c r="R15" s="201"/>
      <c r="S15" s="201"/>
      <c r="T15" s="201"/>
      <c r="U15" s="200" t="s">
        <v>26</v>
      </c>
      <c r="V15" s="201"/>
      <c r="W15" s="201"/>
      <c r="X15" s="201"/>
      <c r="Y15" s="201"/>
      <c r="Z15" s="201"/>
      <c r="AA15" s="238" t="s">
        <v>449</v>
      </c>
      <c r="AB15" s="213"/>
      <c r="AC15" s="213"/>
      <c r="AD15" s="213"/>
      <c r="AE15" s="213"/>
      <c r="AF15" s="213"/>
      <c r="AG15" s="213"/>
      <c r="AH15" s="213"/>
      <c r="AI15" s="213"/>
      <c r="AJ15" s="214"/>
      <c r="AN15" s="152" t="s">
        <v>361</v>
      </c>
    </row>
    <row r="16" spans="2:36" s="80" customFormat="1" ht="13.5" customHeight="1" thickBot="1">
      <c r="B16" s="169"/>
      <c r="C16" s="169"/>
      <c r="D16" s="159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59"/>
      <c r="P16" s="160"/>
      <c r="Q16" s="160"/>
      <c r="R16" s="160"/>
      <c r="S16" s="160"/>
      <c r="T16" s="160"/>
      <c r="U16" s="159"/>
      <c r="V16" s="159"/>
      <c r="W16" s="159"/>
      <c r="X16" s="159"/>
      <c r="Y16" s="159"/>
      <c r="Z16" s="159"/>
      <c r="AA16" s="78"/>
      <c r="AB16" s="226" t="s">
        <v>27</v>
      </c>
      <c r="AC16" s="227"/>
      <c r="AD16" s="227"/>
      <c r="AE16" s="227"/>
      <c r="AF16" s="228"/>
      <c r="AG16" s="78"/>
      <c r="AH16" s="226" t="s">
        <v>28</v>
      </c>
      <c r="AI16" s="227"/>
      <c r="AJ16" s="229"/>
    </row>
    <row r="17" spans="2:36" s="80" customFormat="1" ht="13.5" customHeight="1">
      <c r="B17" s="169"/>
      <c r="C17" s="169"/>
      <c r="D17" s="206" t="s">
        <v>29</v>
      </c>
      <c r="E17" s="207"/>
      <c r="F17" s="207"/>
      <c r="G17" s="207"/>
      <c r="H17" s="207"/>
      <c r="I17" s="207"/>
      <c r="J17" s="207"/>
      <c r="K17" s="207"/>
      <c r="L17" s="207"/>
      <c r="M17" s="207"/>
      <c r="N17" s="207"/>
      <c r="O17" s="207"/>
      <c r="P17" s="207"/>
      <c r="Q17" s="206" t="s">
        <v>30</v>
      </c>
      <c r="R17" s="207"/>
      <c r="S17" s="207"/>
      <c r="T17" s="207"/>
      <c r="U17" s="207"/>
      <c r="V17" s="207"/>
      <c r="W17" s="207"/>
      <c r="X17" s="207"/>
      <c r="Y17" s="207"/>
      <c r="Z17" s="207"/>
      <c r="AA17" s="230" t="s">
        <v>32</v>
      </c>
      <c r="AB17" s="227"/>
      <c r="AC17" s="227"/>
      <c r="AD17" s="227"/>
      <c r="AE17" s="227"/>
      <c r="AF17" s="227"/>
      <c r="AG17" s="227"/>
      <c r="AH17" s="227"/>
      <c r="AI17" s="227"/>
      <c r="AJ17" s="229"/>
    </row>
    <row r="18" spans="2:36" s="80" customFormat="1" ht="13.5" customHeight="1" thickBot="1">
      <c r="B18" s="169"/>
      <c r="C18" s="169"/>
      <c r="D18" s="159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224" t="s">
        <v>31</v>
      </c>
      <c r="R18" s="225"/>
      <c r="S18" s="225"/>
      <c r="T18" s="225"/>
      <c r="U18" s="225"/>
      <c r="V18" s="225"/>
      <c r="W18" s="225"/>
      <c r="X18" s="225"/>
      <c r="Y18" s="225"/>
      <c r="Z18" s="225"/>
      <c r="AA18" s="130" t="s">
        <v>518</v>
      </c>
      <c r="AB18" s="131"/>
      <c r="AC18" s="131"/>
      <c r="AD18" s="131"/>
      <c r="AE18" s="131"/>
      <c r="AF18" s="131"/>
      <c r="AG18" s="133" t="s">
        <v>361</v>
      </c>
      <c r="AH18" s="131"/>
      <c r="AI18" s="131"/>
      <c r="AJ18" s="132"/>
    </row>
    <row r="19" spans="2:44" s="80" customFormat="1" ht="13.5" customHeight="1" thickBot="1">
      <c r="B19" s="175"/>
      <c r="C19" s="175"/>
      <c r="D19" s="202"/>
      <c r="E19" s="202"/>
      <c r="F19" s="202"/>
      <c r="G19" s="202"/>
      <c r="H19" s="202"/>
      <c r="I19" s="202"/>
      <c r="J19" s="202"/>
      <c r="K19" s="202"/>
      <c r="L19" s="202"/>
      <c r="M19" s="202"/>
      <c r="N19" s="202"/>
      <c r="O19" s="202"/>
      <c r="P19" s="202"/>
      <c r="Q19" s="225"/>
      <c r="R19" s="225"/>
      <c r="S19" s="225"/>
      <c r="T19" s="225"/>
      <c r="U19" s="225"/>
      <c r="V19" s="225"/>
      <c r="W19" s="225"/>
      <c r="X19" s="225"/>
      <c r="Y19" s="225"/>
      <c r="Z19" s="225"/>
      <c r="AA19" s="78"/>
      <c r="AB19" s="211" t="s">
        <v>33</v>
      </c>
      <c r="AC19" s="212"/>
      <c r="AD19" s="78"/>
      <c r="AE19" s="211" t="s">
        <v>34</v>
      </c>
      <c r="AF19" s="212"/>
      <c r="AH19" s="211" t="s">
        <v>35</v>
      </c>
      <c r="AI19" s="213"/>
      <c r="AJ19" s="214"/>
      <c r="AN19" s="129" t="s">
        <v>361</v>
      </c>
      <c r="AR19" s="129"/>
    </row>
    <row r="20" spans="2:36" s="80" customFormat="1" ht="13.5" customHeight="1">
      <c r="B20" s="167" t="s">
        <v>36</v>
      </c>
      <c r="C20" s="168"/>
      <c r="D20" s="241" t="s">
        <v>37</v>
      </c>
      <c r="E20" s="242"/>
      <c r="F20" s="242"/>
      <c r="G20" s="242"/>
      <c r="H20" s="242"/>
      <c r="I20" s="242"/>
      <c r="J20" s="242"/>
      <c r="K20" s="242"/>
      <c r="L20" s="242"/>
      <c r="M20" s="242"/>
      <c r="N20" s="242"/>
      <c r="O20" s="242"/>
      <c r="P20" s="242"/>
      <c r="Q20" s="242"/>
      <c r="R20" s="242"/>
      <c r="S20" s="242"/>
      <c r="T20" s="242"/>
      <c r="U20" s="242"/>
      <c r="V20" s="243"/>
      <c r="W20" s="230" t="s">
        <v>450</v>
      </c>
      <c r="X20" s="239"/>
      <c r="Y20" s="239"/>
      <c r="Z20" s="239"/>
      <c r="AA20" s="239"/>
      <c r="AB20" s="239"/>
      <c r="AC20" s="239"/>
      <c r="AD20" s="239"/>
      <c r="AE20" s="239"/>
      <c r="AF20" s="240"/>
      <c r="AG20" s="230"/>
      <c r="AH20" s="239"/>
      <c r="AI20" s="239"/>
      <c r="AJ20" s="240"/>
    </row>
    <row r="21" spans="2:36" s="80" customFormat="1" ht="13.5" customHeight="1" thickBot="1">
      <c r="B21" s="169"/>
      <c r="C21" s="170"/>
      <c r="D21" s="221"/>
      <c r="E21" s="222"/>
      <c r="F21" s="222"/>
      <c r="G21" s="222"/>
      <c r="H21" s="222"/>
      <c r="I21" s="222"/>
      <c r="J21" s="222"/>
      <c r="K21" s="222"/>
      <c r="L21" s="222"/>
      <c r="M21" s="222"/>
      <c r="N21" s="222"/>
      <c r="O21" s="222"/>
      <c r="P21" s="222"/>
      <c r="Q21" s="222"/>
      <c r="R21" s="222"/>
      <c r="S21" s="222"/>
      <c r="T21" s="222"/>
      <c r="U21" s="223"/>
      <c r="V21" s="223"/>
      <c r="W21" s="249"/>
      <c r="X21" s="233"/>
      <c r="Y21" s="233"/>
      <c r="Z21" s="233"/>
      <c r="AA21" s="233"/>
      <c r="AB21" s="233"/>
      <c r="AC21" s="233"/>
      <c r="AD21" s="233"/>
      <c r="AE21" s="233"/>
      <c r="AF21" s="234"/>
      <c r="AG21" s="81"/>
      <c r="AH21" s="86">
        <v>1</v>
      </c>
      <c r="AI21" s="86">
        <v>1</v>
      </c>
      <c r="AJ21" s="81"/>
    </row>
    <row r="22" spans="2:36" s="80" customFormat="1" ht="13.5" customHeight="1" thickBot="1">
      <c r="B22" s="169"/>
      <c r="C22" s="170"/>
      <c r="D22" s="244" t="s">
        <v>38</v>
      </c>
      <c r="E22" s="245"/>
      <c r="F22" s="245"/>
      <c r="G22" s="245"/>
      <c r="H22" s="245"/>
      <c r="I22" s="245"/>
      <c r="J22" s="245"/>
      <c r="K22" s="245"/>
      <c r="L22" s="245"/>
      <c r="M22" s="245"/>
      <c r="N22" s="245"/>
      <c r="O22" s="245"/>
      <c r="P22" s="245"/>
      <c r="Q22" s="245"/>
      <c r="R22" s="245"/>
      <c r="S22" s="245"/>
      <c r="T22" s="78"/>
      <c r="U22" s="246" t="s">
        <v>39</v>
      </c>
      <c r="V22" s="233"/>
      <c r="W22" s="233"/>
      <c r="X22" s="233"/>
      <c r="Y22" s="233"/>
      <c r="Z22" s="233"/>
      <c r="AA22" s="247"/>
      <c r="AB22" s="78"/>
      <c r="AC22" s="248" t="s">
        <v>40</v>
      </c>
      <c r="AD22" s="219"/>
      <c r="AE22" s="219"/>
      <c r="AF22" s="219"/>
      <c r="AG22" s="219"/>
      <c r="AH22" s="219"/>
      <c r="AI22" s="219"/>
      <c r="AJ22" s="231"/>
    </row>
    <row r="23" spans="2:36" s="80" customFormat="1" ht="14.25" customHeight="1">
      <c r="B23" s="169"/>
      <c r="C23" s="170"/>
      <c r="D23" s="194" t="s">
        <v>451</v>
      </c>
      <c r="E23" s="195"/>
      <c r="F23" s="195"/>
      <c r="G23" s="195"/>
      <c r="H23" s="195"/>
      <c r="I23" s="195"/>
      <c r="J23" s="195"/>
      <c r="K23" s="195"/>
      <c r="L23" s="195"/>
      <c r="M23" s="196"/>
      <c r="N23" s="208"/>
      <c r="O23" s="209"/>
      <c r="P23" s="209"/>
      <c r="Q23" s="209"/>
      <c r="R23" s="209"/>
      <c r="S23" s="209"/>
      <c r="T23" s="209"/>
      <c r="U23" s="209"/>
      <c r="V23" s="209"/>
      <c r="W23" s="209"/>
      <c r="X23" s="209"/>
      <c r="Y23" s="209"/>
      <c r="Z23" s="209"/>
      <c r="AA23" s="209"/>
      <c r="AB23" s="209"/>
      <c r="AC23" s="209"/>
      <c r="AD23" s="209"/>
      <c r="AE23" s="209"/>
      <c r="AF23" s="209"/>
      <c r="AG23" s="209"/>
      <c r="AH23" s="209"/>
      <c r="AI23" s="209"/>
      <c r="AJ23" s="210"/>
    </row>
    <row r="24" spans="2:36" s="80" customFormat="1" ht="23.25" customHeight="1" thickBot="1">
      <c r="B24" s="169"/>
      <c r="C24" s="170"/>
      <c r="D24" s="194"/>
      <c r="E24" s="195"/>
      <c r="F24" s="195"/>
      <c r="G24" s="195"/>
      <c r="H24" s="195"/>
      <c r="I24" s="195"/>
      <c r="J24" s="195"/>
      <c r="K24" s="195"/>
      <c r="L24" s="195"/>
      <c r="M24" s="197"/>
      <c r="N24" s="81"/>
      <c r="O24" s="82"/>
      <c r="P24" s="81"/>
      <c r="Q24" s="81"/>
      <c r="R24" s="81"/>
      <c r="S24" s="83"/>
      <c r="T24" s="81"/>
      <c r="U24" s="81"/>
      <c r="V24" s="81"/>
      <c r="W24" s="81"/>
      <c r="X24" s="81"/>
      <c r="Y24" s="81"/>
      <c r="Z24" s="83"/>
      <c r="AA24" s="83"/>
      <c r="AB24" s="83"/>
      <c r="AC24" s="84"/>
      <c r="AD24" s="84" t="s">
        <v>23</v>
      </c>
      <c r="AE24" s="85"/>
      <c r="AF24" s="84" t="s">
        <v>23</v>
      </c>
      <c r="AG24" s="164"/>
      <c r="AH24" s="164"/>
      <c r="AI24" s="164"/>
      <c r="AJ24" s="165"/>
    </row>
    <row r="25" spans="2:36" s="80" customFormat="1" ht="13.5" customHeight="1" thickBot="1">
      <c r="B25" s="169"/>
      <c r="C25" s="170"/>
      <c r="D25" s="238" t="s">
        <v>41</v>
      </c>
      <c r="E25" s="219"/>
      <c r="F25" s="219"/>
      <c r="G25" s="219"/>
      <c r="H25" s="219"/>
      <c r="I25" s="219"/>
      <c r="J25" s="219"/>
      <c r="K25" s="219"/>
      <c r="L25" s="219"/>
      <c r="M25" s="78"/>
      <c r="N25" s="250" t="s">
        <v>42</v>
      </c>
      <c r="O25" s="250"/>
      <c r="P25" s="250"/>
      <c r="Q25" s="250"/>
      <c r="R25" s="250"/>
      <c r="S25" s="78"/>
      <c r="T25" s="250" t="s">
        <v>43</v>
      </c>
      <c r="U25" s="250"/>
      <c r="V25" s="250"/>
      <c r="W25" s="250"/>
      <c r="X25" s="251"/>
      <c r="Y25" s="78"/>
      <c r="Z25" s="248" t="s">
        <v>44</v>
      </c>
      <c r="AA25" s="219"/>
      <c r="AB25" s="219"/>
      <c r="AC25" s="219"/>
      <c r="AD25" s="219"/>
      <c r="AE25" s="219"/>
      <c r="AF25" s="219"/>
      <c r="AG25" s="219"/>
      <c r="AH25" s="219"/>
      <c r="AI25" s="219"/>
      <c r="AJ25" s="231"/>
    </row>
    <row r="26" spans="2:40" s="80" customFormat="1" ht="13.5" customHeight="1" thickBot="1">
      <c r="B26" s="169"/>
      <c r="C26" s="170"/>
      <c r="D26" s="130" t="s">
        <v>520</v>
      </c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3" t="s">
        <v>361</v>
      </c>
      <c r="Y26" s="137"/>
      <c r="Z26" s="78"/>
      <c r="AA26" s="248" t="s">
        <v>45</v>
      </c>
      <c r="AB26" s="219"/>
      <c r="AC26" s="219"/>
      <c r="AD26" s="219"/>
      <c r="AE26" s="78"/>
      <c r="AF26" s="248" t="s">
        <v>46</v>
      </c>
      <c r="AG26" s="219"/>
      <c r="AH26" s="219"/>
      <c r="AI26" s="219"/>
      <c r="AJ26" s="231"/>
      <c r="AN26" s="129" t="s">
        <v>361</v>
      </c>
    </row>
    <row r="27" spans="2:36" s="80" customFormat="1" ht="13.5" customHeight="1">
      <c r="B27" s="169"/>
      <c r="C27" s="170"/>
      <c r="D27" s="232" t="s">
        <v>47</v>
      </c>
      <c r="E27" s="233"/>
      <c r="F27" s="233"/>
      <c r="G27" s="233"/>
      <c r="H27" s="233"/>
      <c r="I27" s="233"/>
      <c r="J27" s="233"/>
      <c r="K27" s="233"/>
      <c r="L27" s="233"/>
      <c r="M27" s="233"/>
      <c r="N27" s="233"/>
      <c r="O27" s="233"/>
      <c r="P27" s="233"/>
      <c r="Q27" s="233"/>
      <c r="R27" s="233"/>
      <c r="S27" s="233"/>
      <c r="T27" s="233"/>
      <c r="U27" s="233"/>
      <c r="V27" s="233"/>
      <c r="W27" s="233"/>
      <c r="X27" s="233"/>
      <c r="Y27" s="233"/>
      <c r="Z27" s="233"/>
      <c r="AA27" s="233"/>
      <c r="AB27" s="233"/>
      <c r="AC27" s="233"/>
      <c r="AD27" s="233"/>
      <c r="AE27" s="233"/>
      <c r="AF27" s="233"/>
      <c r="AG27" s="233"/>
      <c r="AH27" s="233"/>
      <c r="AI27" s="233"/>
      <c r="AJ27" s="234"/>
    </row>
    <row r="28" spans="2:36" s="80" customFormat="1" ht="13.5" customHeight="1">
      <c r="B28" s="169"/>
      <c r="C28" s="170"/>
      <c r="D28" s="72" t="s">
        <v>48</v>
      </c>
      <c r="E28" s="238" t="s">
        <v>51</v>
      </c>
      <c r="F28" s="213"/>
      <c r="G28" s="213"/>
      <c r="H28" s="213"/>
      <c r="I28" s="213"/>
      <c r="J28" s="213"/>
      <c r="K28" s="213"/>
      <c r="L28" s="213"/>
      <c r="M28" s="213"/>
      <c r="N28" s="213"/>
      <c r="O28" s="213"/>
      <c r="P28" s="213"/>
      <c r="Q28" s="213"/>
      <c r="R28" s="213"/>
      <c r="S28" s="213"/>
      <c r="T28" s="214"/>
      <c r="U28" s="238"/>
      <c r="V28" s="213"/>
      <c r="W28" s="213"/>
      <c r="X28" s="213"/>
      <c r="Y28" s="213"/>
      <c r="Z28" s="213"/>
      <c r="AA28" s="213"/>
      <c r="AB28" s="213"/>
      <c r="AC28" s="213"/>
      <c r="AD28" s="213"/>
      <c r="AE28" s="213"/>
      <c r="AF28" s="213"/>
      <c r="AG28" s="213"/>
      <c r="AH28" s="213"/>
      <c r="AI28" s="213"/>
      <c r="AJ28" s="214"/>
    </row>
    <row r="29" spans="2:36" s="80" customFormat="1" ht="13.5" customHeight="1">
      <c r="B29" s="169"/>
      <c r="C29" s="170"/>
      <c r="D29" s="72" t="s">
        <v>49</v>
      </c>
      <c r="E29" s="238" t="s">
        <v>52</v>
      </c>
      <c r="F29" s="213"/>
      <c r="G29" s="213"/>
      <c r="H29" s="213"/>
      <c r="I29" s="213"/>
      <c r="J29" s="213"/>
      <c r="K29" s="213"/>
      <c r="L29" s="213"/>
      <c r="M29" s="213"/>
      <c r="N29" s="213"/>
      <c r="O29" s="213"/>
      <c r="P29" s="213"/>
      <c r="Q29" s="213"/>
      <c r="R29" s="213"/>
      <c r="S29" s="213"/>
      <c r="T29" s="214"/>
      <c r="U29" s="238"/>
      <c r="V29" s="213"/>
      <c r="W29" s="213"/>
      <c r="X29" s="213"/>
      <c r="Y29" s="213"/>
      <c r="Z29" s="213"/>
      <c r="AA29" s="213"/>
      <c r="AB29" s="213"/>
      <c r="AC29" s="213"/>
      <c r="AD29" s="213"/>
      <c r="AE29" s="213"/>
      <c r="AF29" s="213"/>
      <c r="AG29" s="213"/>
      <c r="AH29" s="213"/>
      <c r="AI29" s="213"/>
      <c r="AJ29" s="214"/>
    </row>
    <row r="30" spans="2:36" s="80" customFormat="1" ht="13.5" customHeight="1">
      <c r="B30" s="171"/>
      <c r="C30" s="172"/>
      <c r="D30" s="72" t="s">
        <v>50</v>
      </c>
      <c r="E30" s="258" t="s">
        <v>53</v>
      </c>
      <c r="F30" s="213"/>
      <c r="G30" s="213"/>
      <c r="H30" s="213"/>
      <c r="I30" s="213"/>
      <c r="J30" s="213"/>
      <c r="K30" s="213"/>
      <c r="L30" s="213"/>
      <c r="M30" s="213"/>
      <c r="N30" s="213"/>
      <c r="O30" s="213"/>
      <c r="P30" s="213"/>
      <c r="Q30" s="213"/>
      <c r="R30" s="213"/>
      <c r="S30" s="213"/>
      <c r="T30" s="214"/>
      <c r="U30" s="238"/>
      <c r="V30" s="213"/>
      <c r="W30" s="213"/>
      <c r="X30" s="213"/>
      <c r="Y30" s="213"/>
      <c r="Z30" s="213"/>
      <c r="AA30" s="213"/>
      <c r="AB30" s="213"/>
      <c r="AC30" s="213"/>
      <c r="AD30" s="213"/>
      <c r="AE30" s="213"/>
      <c r="AF30" s="213"/>
      <c r="AG30" s="213"/>
      <c r="AH30" s="213"/>
      <c r="AI30" s="213"/>
      <c r="AJ30" s="214"/>
    </row>
    <row r="31" spans="2:36" s="14" customFormat="1" ht="8.25" customHeight="1">
      <c r="B31" s="166"/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66"/>
      <c r="AA31" s="166"/>
      <c r="AB31" s="166"/>
      <c r="AC31" s="166"/>
      <c r="AD31" s="166"/>
      <c r="AE31" s="166"/>
      <c r="AF31" s="166"/>
      <c r="AG31" s="166"/>
      <c r="AH31" s="166"/>
      <c r="AI31" s="166"/>
      <c r="AJ31" s="166"/>
    </row>
    <row r="32" spans="2:36" s="14" customFormat="1" ht="13.5" customHeight="1">
      <c r="B32" s="252" t="s">
        <v>64</v>
      </c>
      <c r="C32" s="252"/>
      <c r="D32" s="252"/>
      <c r="E32" s="252"/>
      <c r="F32" s="252"/>
      <c r="G32" s="252"/>
      <c r="H32" s="252"/>
      <c r="I32" s="252"/>
      <c r="J32" s="252"/>
      <c r="K32" s="252"/>
      <c r="L32" s="252"/>
      <c r="M32" s="252"/>
      <c r="N32" s="252"/>
      <c r="O32" s="252"/>
      <c r="P32" s="252"/>
      <c r="Q32" s="252"/>
      <c r="R32" s="252"/>
      <c r="S32" s="252"/>
      <c r="T32" s="252"/>
      <c r="U32" s="252"/>
      <c r="V32" s="252"/>
      <c r="W32" s="252"/>
      <c r="X32" s="252"/>
      <c r="Y32" s="252"/>
      <c r="Z32" s="252"/>
      <c r="AA32" s="252"/>
      <c r="AB32" s="252"/>
      <c r="AC32" s="252"/>
      <c r="AD32" s="252"/>
      <c r="AE32" s="252"/>
      <c r="AF32" s="252"/>
      <c r="AG32" s="252"/>
      <c r="AH32" s="252"/>
      <c r="AI32" s="252"/>
      <c r="AJ32" s="252"/>
    </row>
    <row r="33" spans="1:36" s="14" customFormat="1" ht="13.5" customHeight="1" thickBot="1">
      <c r="A33" s="280"/>
      <c r="B33" s="15" t="s">
        <v>54</v>
      </c>
      <c r="C33" s="57"/>
      <c r="D33" s="56"/>
      <c r="E33" s="56"/>
      <c r="F33" s="56"/>
      <c r="G33" s="265" t="s">
        <v>55</v>
      </c>
      <c r="H33" s="265"/>
      <c r="I33" s="265"/>
      <c r="J33" s="265"/>
      <c r="K33" s="265"/>
      <c r="L33" s="265"/>
      <c r="M33" s="265"/>
      <c r="N33" s="265"/>
      <c r="O33" s="265"/>
      <c r="P33" s="265"/>
      <c r="Q33" s="265"/>
      <c r="R33" s="265"/>
      <c r="S33" s="265"/>
      <c r="T33" s="265"/>
      <c r="U33" s="265"/>
      <c r="V33" s="265"/>
      <c r="W33" s="265"/>
      <c r="X33" s="265"/>
      <c r="Y33" s="265"/>
      <c r="Z33" s="265"/>
      <c r="AA33" s="265"/>
      <c r="AB33" s="265"/>
      <c r="AC33" s="265"/>
      <c r="AD33" s="265"/>
      <c r="AE33" s="265"/>
      <c r="AF33" s="265"/>
      <c r="AG33" s="265"/>
      <c r="AH33" s="265"/>
      <c r="AI33" s="265"/>
      <c r="AJ33" s="265"/>
    </row>
    <row r="34" spans="1:36" s="14" customFormat="1" ht="13.5" customHeight="1">
      <c r="A34" s="280"/>
      <c r="B34" s="262" t="s">
        <v>56</v>
      </c>
      <c r="C34" s="41">
        <v>1</v>
      </c>
      <c r="D34" s="253" t="s">
        <v>58</v>
      </c>
      <c r="E34" s="254"/>
      <c r="F34" s="254"/>
      <c r="G34" s="254"/>
      <c r="H34" s="254"/>
      <c r="I34" s="254"/>
      <c r="J34" s="254"/>
      <c r="K34" s="254"/>
      <c r="L34" s="254"/>
      <c r="M34" s="254"/>
      <c r="N34" s="254"/>
      <c r="O34" s="254"/>
      <c r="P34" s="254"/>
      <c r="Q34" s="254"/>
      <c r="R34" s="254"/>
      <c r="S34" s="254"/>
      <c r="T34" s="254"/>
      <c r="U34" s="254"/>
      <c r="V34" s="254"/>
      <c r="W34" s="254"/>
      <c r="X34" s="254"/>
      <c r="Y34" s="254"/>
      <c r="Z34" s="275"/>
      <c r="AA34" s="53">
        <v>1</v>
      </c>
      <c r="AB34" s="155">
        <f>'page 3'!AB16</f>
        <v>0</v>
      </c>
      <c r="AC34" s="153"/>
      <c r="AD34" s="153"/>
      <c r="AE34" s="153"/>
      <c r="AF34" s="153"/>
      <c r="AG34" s="153"/>
      <c r="AH34" s="153"/>
      <c r="AI34" s="153"/>
      <c r="AJ34" s="154"/>
    </row>
    <row r="35" spans="1:36" s="14" customFormat="1" ht="13.5" customHeight="1">
      <c r="A35" s="280"/>
      <c r="B35" s="263"/>
      <c r="C35" s="41">
        <v>2</v>
      </c>
      <c r="D35" s="253" t="s">
        <v>59</v>
      </c>
      <c r="E35" s="254"/>
      <c r="F35" s="254"/>
      <c r="G35" s="254"/>
      <c r="H35" s="254"/>
      <c r="I35" s="254"/>
      <c r="J35" s="254"/>
      <c r="K35" s="254"/>
      <c r="L35" s="254"/>
      <c r="M35" s="254"/>
      <c r="N35" s="254"/>
      <c r="O35" s="254"/>
      <c r="P35" s="254"/>
      <c r="Q35" s="254"/>
      <c r="R35" s="254"/>
      <c r="S35" s="254"/>
      <c r="T35" s="254"/>
      <c r="U35" s="254"/>
      <c r="V35" s="254"/>
      <c r="W35" s="254"/>
      <c r="X35" s="254"/>
      <c r="Y35" s="254"/>
      <c r="Z35" s="275"/>
      <c r="AA35" s="53">
        <v>2</v>
      </c>
      <c r="AB35" s="155" t="str">
        <f>IF('page 3'!AD50&lt;0,"Nil",'page 3'!AD50)</f>
        <v>Nil</v>
      </c>
      <c r="AC35" s="153"/>
      <c r="AD35" s="153"/>
      <c r="AE35" s="153"/>
      <c r="AF35" s="153"/>
      <c r="AG35" s="153"/>
      <c r="AH35" s="153"/>
      <c r="AI35" s="153"/>
      <c r="AJ35" s="154"/>
    </row>
    <row r="36" spans="1:36" s="14" customFormat="1" ht="13.5" customHeight="1">
      <c r="A36" s="280"/>
      <c r="B36" s="263"/>
      <c r="C36" s="41">
        <v>3</v>
      </c>
      <c r="D36" s="253" t="s">
        <v>57</v>
      </c>
      <c r="E36" s="254"/>
      <c r="F36" s="254"/>
      <c r="G36" s="254"/>
      <c r="H36" s="254"/>
      <c r="I36" s="254"/>
      <c r="J36" s="254"/>
      <c r="K36" s="254"/>
      <c r="L36" s="254"/>
      <c r="M36" s="254"/>
      <c r="N36" s="254"/>
      <c r="O36" s="254"/>
      <c r="P36" s="254"/>
      <c r="Q36" s="254"/>
      <c r="R36" s="254"/>
      <c r="S36" s="254"/>
      <c r="T36" s="254"/>
      <c r="U36" s="254"/>
      <c r="V36" s="254"/>
      <c r="W36" s="254"/>
      <c r="X36" s="254"/>
      <c r="Y36" s="254"/>
      <c r="Z36" s="275"/>
      <c r="AA36" s="266"/>
      <c r="AB36" s="267"/>
      <c r="AC36" s="267"/>
      <c r="AD36" s="267"/>
      <c r="AE36" s="267"/>
      <c r="AF36" s="267"/>
      <c r="AG36" s="267"/>
      <c r="AH36" s="267"/>
      <c r="AI36" s="267"/>
      <c r="AJ36" s="268"/>
    </row>
    <row r="37" spans="1:36" s="14" customFormat="1" ht="13.5" customHeight="1">
      <c r="A37" s="280"/>
      <c r="B37" s="263"/>
      <c r="C37" s="255"/>
      <c r="D37" s="53" t="s">
        <v>60</v>
      </c>
      <c r="E37" s="253" t="s">
        <v>63</v>
      </c>
      <c r="F37" s="254"/>
      <c r="G37" s="254"/>
      <c r="H37" s="254"/>
      <c r="I37" s="254"/>
      <c r="J37" s="254"/>
      <c r="K37" s="254"/>
      <c r="L37" s="254"/>
      <c r="M37" s="254"/>
      <c r="N37" s="254"/>
      <c r="O37" s="254"/>
      <c r="P37" s="254"/>
      <c r="Q37" s="254"/>
      <c r="R37" s="254"/>
      <c r="S37" s="254"/>
      <c r="T37" s="254"/>
      <c r="U37" s="254"/>
      <c r="V37" s="254"/>
      <c r="W37" s="254"/>
      <c r="X37" s="254"/>
      <c r="Y37" s="254"/>
      <c r="Z37" s="254"/>
      <c r="AA37" s="269"/>
      <c r="AB37" s="270"/>
      <c r="AC37" s="270"/>
      <c r="AD37" s="270"/>
      <c r="AE37" s="270"/>
      <c r="AF37" s="270"/>
      <c r="AG37" s="270"/>
      <c r="AH37" s="270"/>
      <c r="AI37" s="270"/>
      <c r="AJ37" s="271"/>
    </row>
    <row r="38" spans="1:36" s="14" customFormat="1" ht="13.5" customHeight="1">
      <c r="A38" s="280"/>
      <c r="B38" s="263"/>
      <c r="C38" s="256"/>
      <c r="D38" s="255"/>
      <c r="E38" s="53" t="s">
        <v>180</v>
      </c>
      <c r="F38" s="253" t="s">
        <v>65</v>
      </c>
      <c r="G38" s="254"/>
      <c r="H38" s="254"/>
      <c r="I38" s="254"/>
      <c r="J38" s="254"/>
      <c r="K38" s="254"/>
      <c r="L38" s="254"/>
      <c r="M38" s="254"/>
      <c r="N38" s="254"/>
      <c r="O38" s="254"/>
      <c r="P38" s="254"/>
      <c r="Q38" s="254"/>
      <c r="R38" s="254"/>
      <c r="S38" s="254"/>
      <c r="T38" s="41" t="s">
        <v>344</v>
      </c>
      <c r="U38" s="203" t="str">
        <f>'page 4'!AE8</f>
        <v>Nil</v>
      </c>
      <c r="V38" s="204"/>
      <c r="W38" s="204"/>
      <c r="X38" s="204"/>
      <c r="Y38" s="204"/>
      <c r="Z38" s="204"/>
      <c r="AA38" s="269"/>
      <c r="AB38" s="270"/>
      <c r="AC38" s="270"/>
      <c r="AD38" s="270"/>
      <c r="AE38" s="270"/>
      <c r="AF38" s="270"/>
      <c r="AG38" s="270"/>
      <c r="AH38" s="270"/>
      <c r="AI38" s="270"/>
      <c r="AJ38" s="271"/>
    </row>
    <row r="39" spans="1:36" s="14" customFormat="1" ht="13.5" customHeight="1">
      <c r="A39" s="280"/>
      <c r="B39" s="263"/>
      <c r="C39" s="256"/>
      <c r="D39" s="256"/>
      <c r="E39" s="53" t="s">
        <v>268</v>
      </c>
      <c r="F39" s="253" t="s">
        <v>66</v>
      </c>
      <c r="G39" s="254"/>
      <c r="H39" s="254"/>
      <c r="I39" s="254"/>
      <c r="J39" s="254"/>
      <c r="K39" s="254"/>
      <c r="L39" s="254"/>
      <c r="M39" s="254"/>
      <c r="N39" s="254"/>
      <c r="O39" s="254"/>
      <c r="P39" s="254"/>
      <c r="Q39" s="254"/>
      <c r="R39" s="254"/>
      <c r="S39" s="254"/>
      <c r="T39" s="41" t="s">
        <v>345</v>
      </c>
      <c r="U39" s="203">
        <f>'page 4'!AE9</f>
        <v>0</v>
      </c>
      <c r="V39" s="204"/>
      <c r="W39" s="204"/>
      <c r="X39" s="204"/>
      <c r="Y39" s="204"/>
      <c r="Z39" s="204"/>
      <c r="AA39" s="269"/>
      <c r="AB39" s="270"/>
      <c r="AC39" s="270"/>
      <c r="AD39" s="270"/>
      <c r="AE39" s="270"/>
      <c r="AF39" s="270"/>
      <c r="AG39" s="270"/>
      <c r="AH39" s="270"/>
      <c r="AI39" s="270"/>
      <c r="AJ39" s="271"/>
    </row>
    <row r="40" spans="1:36" s="14" customFormat="1" ht="13.5" customHeight="1">
      <c r="A40" s="280"/>
      <c r="B40" s="263"/>
      <c r="C40" s="256"/>
      <c r="D40" s="256"/>
      <c r="E40" s="53" t="s">
        <v>269</v>
      </c>
      <c r="F40" s="253" t="s">
        <v>67</v>
      </c>
      <c r="G40" s="254"/>
      <c r="H40" s="254"/>
      <c r="I40" s="254"/>
      <c r="J40" s="254"/>
      <c r="K40" s="254"/>
      <c r="L40" s="254"/>
      <c r="M40" s="254"/>
      <c r="N40" s="254"/>
      <c r="O40" s="254"/>
      <c r="P40" s="254"/>
      <c r="Q40" s="254"/>
      <c r="R40" s="254"/>
      <c r="S40" s="254"/>
      <c r="T40" s="41" t="s">
        <v>346</v>
      </c>
      <c r="U40" s="203" t="str">
        <f>IF(SUM(IF(U38="Nil",0,U38),IF(U39="Nil",0,U39))&gt;0,SUM(IF(U38="Nil",0,U38),IF(U39="Nil",0,U39)),"Nil")</f>
        <v>Nil</v>
      </c>
      <c r="V40" s="204"/>
      <c r="W40" s="204"/>
      <c r="X40" s="204"/>
      <c r="Y40" s="204"/>
      <c r="Z40" s="204"/>
      <c r="AA40" s="269"/>
      <c r="AB40" s="270"/>
      <c r="AC40" s="270"/>
      <c r="AD40" s="270"/>
      <c r="AE40" s="270"/>
      <c r="AF40" s="270"/>
      <c r="AG40" s="270"/>
      <c r="AH40" s="270"/>
      <c r="AI40" s="270"/>
      <c r="AJ40" s="271"/>
    </row>
    <row r="41" spans="1:36" s="14" customFormat="1" ht="13.5" customHeight="1">
      <c r="A41" s="280"/>
      <c r="B41" s="263"/>
      <c r="C41" s="256"/>
      <c r="D41" s="53" t="s">
        <v>61</v>
      </c>
      <c r="E41" s="60" t="s">
        <v>68</v>
      </c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41" t="s">
        <v>69</v>
      </c>
      <c r="U41" s="203" t="str">
        <f>'page 4'!AE33</f>
        <v>Nil</v>
      </c>
      <c r="V41" s="204"/>
      <c r="W41" s="204"/>
      <c r="X41" s="204"/>
      <c r="Y41" s="204"/>
      <c r="Z41" s="204"/>
      <c r="AA41" s="272"/>
      <c r="AB41" s="273"/>
      <c r="AC41" s="273"/>
      <c r="AD41" s="273"/>
      <c r="AE41" s="273"/>
      <c r="AF41" s="273"/>
      <c r="AG41" s="273"/>
      <c r="AH41" s="273"/>
      <c r="AI41" s="273"/>
      <c r="AJ41" s="274"/>
    </row>
    <row r="42" spans="1:37" s="14" customFormat="1" ht="13.5" customHeight="1">
      <c r="A42" s="281"/>
      <c r="B42" s="264"/>
      <c r="C42" s="257"/>
      <c r="D42" s="53" t="s">
        <v>62</v>
      </c>
      <c r="E42" s="254" t="s">
        <v>70</v>
      </c>
      <c r="F42" s="254"/>
      <c r="G42" s="254"/>
      <c r="H42" s="254"/>
      <c r="I42" s="254"/>
      <c r="J42" s="254"/>
      <c r="K42" s="254"/>
      <c r="L42" s="254"/>
      <c r="M42" s="254"/>
      <c r="N42" s="254"/>
      <c r="O42" s="254"/>
      <c r="P42" s="254"/>
      <c r="Q42" s="254"/>
      <c r="R42" s="254"/>
      <c r="S42" s="254"/>
      <c r="T42" s="254"/>
      <c r="U42" s="254"/>
      <c r="V42" s="254"/>
      <c r="W42" s="254"/>
      <c r="X42" s="254"/>
      <c r="Y42" s="254"/>
      <c r="Z42" s="283"/>
      <c r="AA42" s="58" t="s">
        <v>71</v>
      </c>
      <c r="AB42" s="156" t="str">
        <f>IF(SUM(IF(U40="Nil",0,U40),IF(U41="Nil",0,U41))&gt;0,SUM(IF(U40="Nil",0,U40),IF(U41="Nil",0,U41)),"Nil")</f>
        <v>Nil</v>
      </c>
      <c r="AC42" s="157"/>
      <c r="AD42" s="157"/>
      <c r="AE42" s="157"/>
      <c r="AF42" s="157"/>
      <c r="AG42" s="157"/>
      <c r="AH42" s="157"/>
      <c r="AI42" s="157"/>
      <c r="AJ42" s="158"/>
      <c r="AK42" s="21"/>
    </row>
    <row r="43" spans="1:37" s="14" customFormat="1" ht="13.5" customHeight="1">
      <c r="A43" s="259" t="s">
        <v>72</v>
      </c>
      <c r="B43" s="260"/>
      <c r="C43" s="260"/>
      <c r="D43" s="260"/>
      <c r="E43" s="260"/>
      <c r="F43" s="260"/>
      <c r="G43" s="260"/>
      <c r="H43" s="260"/>
      <c r="I43" s="260"/>
      <c r="J43" s="260"/>
      <c r="K43" s="260"/>
      <c r="L43" s="260"/>
      <c r="M43" s="260"/>
      <c r="N43" s="260"/>
      <c r="O43" s="260"/>
      <c r="P43" s="260"/>
      <c r="Q43" s="260"/>
      <c r="R43" s="260"/>
      <c r="S43" s="260"/>
      <c r="T43" s="260"/>
      <c r="U43" s="260"/>
      <c r="V43" s="260"/>
      <c r="W43" s="260"/>
      <c r="X43" s="260"/>
      <c r="Y43" s="260"/>
      <c r="Z43" s="261"/>
      <c r="AA43" s="255" t="s">
        <v>73</v>
      </c>
      <c r="AB43" s="166"/>
      <c r="AC43" s="166"/>
      <c r="AD43" s="166"/>
      <c r="AE43" s="166"/>
      <c r="AF43" s="166"/>
      <c r="AG43" s="166"/>
      <c r="AH43" s="166"/>
      <c r="AI43" s="166"/>
      <c r="AJ43" s="166"/>
      <c r="AK43" s="280"/>
    </row>
    <row r="44" spans="1:37" s="14" customFormat="1" ht="13.5" customHeight="1">
      <c r="A44" s="260"/>
      <c r="B44" s="260"/>
      <c r="C44" s="260"/>
      <c r="D44" s="260"/>
      <c r="E44" s="260"/>
      <c r="F44" s="260"/>
      <c r="G44" s="260"/>
      <c r="H44" s="260"/>
      <c r="I44" s="260"/>
      <c r="J44" s="260"/>
      <c r="K44" s="260"/>
      <c r="L44" s="260"/>
      <c r="M44" s="260"/>
      <c r="N44" s="260"/>
      <c r="O44" s="260"/>
      <c r="P44" s="260"/>
      <c r="Q44" s="260"/>
      <c r="R44" s="260"/>
      <c r="S44" s="260"/>
      <c r="T44" s="260"/>
      <c r="U44" s="260"/>
      <c r="V44" s="260"/>
      <c r="W44" s="260"/>
      <c r="X44" s="260"/>
      <c r="Y44" s="260"/>
      <c r="Z44" s="261"/>
      <c r="AA44" s="276" t="s">
        <v>74</v>
      </c>
      <c r="AB44" s="280"/>
      <c r="AC44" s="280"/>
      <c r="AD44" s="280"/>
      <c r="AE44" s="280"/>
      <c r="AF44" s="280"/>
      <c r="AG44" s="280"/>
      <c r="AH44" s="280"/>
      <c r="AI44" s="280"/>
      <c r="AJ44" s="280"/>
      <c r="AK44" s="280"/>
    </row>
    <row r="45" spans="1:37" s="14" customFormat="1" ht="13.5" customHeight="1">
      <c r="A45" s="260"/>
      <c r="B45" s="260"/>
      <c r="C45" s="260"/>
      <c r="D45" s="260"/>
      <c r="E45" s="260"/>
      <c r="F45" s="260"/>
      <c r="G45" s="260"/>
      <c r="H45" s="260"/>
      <c r="I45" s="260"/>
      <c r="J45" s="260"/>
      <c r="K45" s="260"/>
      <c r="L45" s="260"/>
      <c r="M45" s="260"/>
      <c r="N45" s="260"/>
      <c r="O45" s="260"/>
      <c r="P45" s="260"/>
      <c r="Q45" s="260"/>
      <c r="R45" s="260"/>
      <c r="S45" s="260"/>
      <c r="T45" s="260"/>
      <c r="U45" s="260"/>
      <c r="V45" s="260"/>
      <c r="W45" s="260"/>
      <c r="X45" s="260"/>
      <c r="Y45" s="260"/>
      <c r="Z45" s="261"/>
      <c r="AA45" s="276"/>
      <c r="AB45" s="282"/>
      <c r="AC45" s="282"/>
      <c r="AD45" s="282"/>
      <c r="AE45" s="282"/>
      <c r="AF45" s="282"/>
      <c r="AG45" s="282"/>
      <c r="AH45" s="282"/>
      <c r="AI45" s="282"/>
      <c r="AJ45" s="282"/>
      <c r="AK45" s="282"/>
    </row>
    <row r="46" spans="1:37" s="14" customFormat="1" ht="13.5" customHeight="1">
      <c r="A46" s="260"/>
      <c r="B46" s="260"/>
      <c r="C46" s="260"/>
      <c r="D46" s="260"/>
      <c r="E46" s="260"/>
      <c r="F46" s="260"/>
      <c r="G46" s="260"/>
      <c r="H46" s="260"/>
      <c r="I46" s="260"/>
      <c r="J46" s="260"/>
      <c r="K46" s="260"/>
      <c r="L46" s="260"/>
      <c r="M46" s="260"/>
      <c r="N46" s="260"/>
      <c r="O46" s="260"/>
      <c r="P46" s="260"/>
      <c r="Q46" s="260"/>
      <c r="R46" s="260"/>
      <c r="S46" s="260"/>
      <c r="T46" s="260"/>
      <c r="U46" s="260"/>
      <c r="V46" s="260"/>
      <c r="W46" s="260"/>
      <c r="X46" s="260"/>
      <c r="Y46" s="260"/>
      <c r="Z46" s="261"/>
      <c r="AA46" s="256"/>
      <c r="AB46" s="282"/>
      <c r="AC46" s="282"/>
      <c r="AD46" s="282"/>
      <c r="AE46" s="282"/>
      <c r="AF46" s="282"/>
      <c r="AG46" s="282"/>
      <c r="AH46" s="282"/>
      <c r="AI46" s="282"/>
      <c r="AJ46" s="282"/>
      <c r="AK46" s="282"/>
    </row>
    <row r="47" spans="1:37" s="14" customFormat="1" ht="13.5" customHeight="1">
      <c r="A47" s="260"/>
      <c r="B47" s="260"/>
      <c r="C47" s="260"/>
      <c r="D47" s="260"/>
      <c r="E47" s="260"/>
      <c r="F47" s="260"/>
      <c r="G47" s="260"/>
      <c r="H47" s="260"/>
      <c r="I47" s="260"/>
      <c r="J47" s="260"/>
      <c r="K47" s="260"/>
      <c r="L47" s="260"/>
      <c r="M47" s="260"/>
      <c r="N47" s="260"/>
      <c r="O47" s="260"/>
      <c r="P47" s="260"/>
      <c r="Q47" s="260"/>
      <c r="R47" s="260"/>
      <c r="S47" s="260"/>
      <c r="T47" s="260"/>
      <c r="U47" s="260"/>
      <c r="V47" s="260"/>
      <c r="W47" s="260"/>
      <c r="X47" s="260"/>
      <c r="Y47" s="260"/>
      <c r="Z47" s="261"/>
      <c r="AA47" s="256"/>
      <c r="AB47" s="282"/>
      <c r="AC47" s="282"/>
      <c r="AD47" s="282"/>
      <c r="AE47" s="282"/>
      <c r="AF47" s="282"/>
      <c r="AG47" s="282"/>
      <c r="AH47" s="282"/>
      <c r="AI47" s="282"/>
      <c r="AJ47" s="282"/>
      <c r="AK47" s="282"/>
    </row>
    <row r="48" spans="1:37" s="14" customFormat="1" ht="13.5" customHeight="1">
      <c r="A48" s="260"/>
      <c r="B48" s="260"/>
      <c r="C48" s="260"/>
      <c r="D48" s="260"/>
      <c r="E48" s="260"/>
      <c r="F48" s="260"/>
      <c r="G48" s="260"/>
      <c r="H48" s="260"/>
      <c r="I48" s="260"/>
      <c r="J48" s="260"/>
      <c r="K48" s="260"/>
      <c r="L48" s="260"/>
      <c r="M48" s="260"/>
      <c r="N48" s="260"/>
      <c r="O48" s="260"/>
      <c r="P48" s="260"/>
      <c r="Q48" s="260"/>
      <c r="R48" s="260"/>
      <c r="S48" s="260"/>
      <c r="T48" s="260"/>
      <c r="U48" s="260"/>
      <c r="V48" s="260"/>
      <c r="W48" s="260"/>
      <c r="X48" s="260"/>
      <c r="Y48" s="260"/>
      <c r="Z48" s="261"/>
      <c r="AA48" s="276" t="s">
        <v>75</v>
      </c>
      <c r="AB48" s="280"/>
      <c r="AC48" s="280"/>
      <c r="AD48" s="280"/>
      <c r="AE48" s="280"/>
      <c r="AF48" s="280"/>
      <c r="AG48" s="280"/>
      <c r="AH48" s="280"/>
      <c r="AI48" s="280"/>
      <c r="AJ48" s="280"/>
      <c r="AK48" s="280"/>
    </row>
    <row r="49" spans="1:37" s="14" customFormat="1" ht="13.5" customHeight="1">
      <c r="A49" s="260"/>
      <c r="B49" s="260"/>
      <c r="C49" s="260"/>
      <c r="D49" s="260"/>
      <c r="E49" s="260"/>
      <c r="F49" s="260"/>
      <c r="G49" s="260"/>
      <c r="H49" s="260"/>
      <c r="I49" s="260"/>
      <c r="J49" s="260"/>
      <c r="K49" s="260"/>
      <c r="L49" s="260"/>
      <c r="M49" s="260"/>
      <c r="N49" s="260"/>
      <c r="O49" s="260"/>
      <c r="P49" s="260"/>
      <c r="Q49" s="260"/>
      <c r="R49" s="260"/>
      <c r="S49" s="260"/>
      <c r="T49" s="260"/>
      <c r="U49" s="260"/>
      <c r="V49" s="260"/>
      <c r="W49" s="260"/>
      <c r="X49" s="260"/>
      <c r="Y49" s="260"/>
      <c r="Z49" s="261"/>
      <c r="AA49" s="276"/>
      <c r="AB49" s="277"/>
      <c r="AC49" s="277"/>
      <c r="AD49" s="277"/>
      <c r="AE49" s="277"/>
      <c r="AF49" s="277"/>
      <c r="AG49" s="277"/>
      <c r="AH49" s="277"/>
      <c r="AI49" s="277"/>
      <c r="AJ49" s="277"/>
      <c r="AK49" s="277"/>
    </row>
    <row r="50" spans="1:37" s="14" customFormat="1" ht="13.5" customHeight="1">
      <c r="A50" s="260"/>
      <c r="B50" s="260"/>
      <c r="C50" s="260"/>
      <c r="D50" s="260"/>
      <c r="E50" s="260"/>
      <c r="F50" s="260"/>
      <c r="G50" s="260"/>
      <c r="H50" s="260"/>
      <c r="I50" s="260"/>
      <c r="J50" s="260"/>
      <c r="K50" s="260"/>
      <c r="L50" s="260"/>
      <c r="M50" s="260"/>
      <c r="N50" s="260"/>
      <c r="O50" s="260"/>
      <c r="P50" s="260"/>
      <c r="Q50" s="260"/>
      <c r="R50" s="260"/>
      <c r="S50" s="260"/>
      <c r="T50" s="260"/>
      <c r="U50" s="260"/>
      <c r="V50" s="260"/>
      <c r="W50" s="260"/>
      <c r="X50" s="260"/>
      <c r="Y50" s="260"/>
      <c r="Z50" s="261"/>
      <c r="AA50" s="256"/>
      <c r="AB50" s="277"/>
      <c r="AC50" s="277"/>
      <c r="AD50" s="277"/>
      <c r="AE50" s="277"/>
      <c r="AF50" s="277"/>
      <c r="AG50" s="277"/>
      <c r="AH50" s="277"/>
      <c r="AI50" s="277"/>
      <c r="AJ50" s="277"/>
      <c r="AK50" s="277"/>
    </row>
    <row r="51" spans="1:37" s="14" customFormat="1" ht="13.5" customHeight="1">
      <c r="A51" s="260"/>
      <c r="B51" s="260"/>
      <c r="C51" s="260"/>
      <c r="D51" s="260"/>
      <c r="E51" s="260"/>
      <c r="F51" s="260"/>
      <c r="G51" s="260"/>
      <c r="H51" s="260"/>
      <c r="I51" s="260"/>
      <c r="J51" s="260"/>
      <c r="K51" s="260"/>
      <c r="L51" s="260"/>
      <c r="M51" s="260"/>
      <c r="N51" s="260"/>
      <c r="O51" s="260"/>
      <c r="P51" s="260"/>
      <c r="Q51" s="260"/>
      <c r="R51" s="260"/>
      <c r="S51" s="260"/>
      <c r="T51" s="260"/>
      <c r="U51" s="260"/>
      <c r="V51" s="260"/>
      <c r="W51" s="260"/>
      <c r="X51" s="260"/>
      <c r="Y51" s="260"/>
      <c r="Z51" s="261"/>
      <c r="AA51" s="278" t="s">
        <v>76</v>
      </c>
      <c r="AB51" s="260"/>
      <c r="AC51" s="260"/>
      <c r="AD51" s="260"/>
      <c r="AE51" s="260"/>
      <c r="AF51" s="260"/>
      <c r="AG51" s="260"/>
      <c r="AH51" s="260"/>
      <c r="AI51" s="260"/>
      <c r="AJ51" s="260"/>
      <c r="AK51" s="260"/>
    </row>
    <row r="52" spans="1:37" s="14" customFormat="1" ht="13.5" customHeight="1">
      <c r="A52" s="260"/>
      <c r="B52" s="260"/>
      <c r="C52" s="260"/>
      <c r="D52" s="260"/>
      <c r="E52" s="260"/>
      <c r="F52" s="260"/>
      <c r="G52" s="260"/>
      <c r="H52" s="260"/>
      <c r="I52" s="260"/>
      <c r="J52" s="260"/>
      <c r="K52" s="260"/>
      <c r="L52" s="260"/>
      <c r="M52" s="260"/>
      <c r="N52" s="260"/>
      <c r="O52" s="260"/>
      <c r="P52" s="260"/>
      <c r="Q52" s="260"/>
      <c r="R52" s="260"/>
      <c r="S52" s="260"/>
      <c r="T52" s="260"/>
      <c r="U52" s="260"/>
      <c r="V52" s="260"/>
      <c r="W52" s="260"/>
      <c r="X52" s="260"/>
      <c r="Y52" s="260"/>
      <c r="Z52" s="261"/>
      <c r="AA52" s="279"/>
      <c r="AB52" s="260"/>
      <c r="AC52" s="260"/>
      <c r="AD52" s="260"/>
      <c r="AE52" s="260"/>
      <c r="AF52" s="260"/>
      <c r="AG52" s="260"/>
      <c r="AH52" s="260"/>
      <c r="AI52" s="260"/>
      <c r="AJ52" s="260"/>
      <c r="AK52" s="260"/>
    </row>
    <row r="53" spans="1:37" s="14" customFormat="1" ht="13.5" customHeight="1">
      <c r="A53" s="260"/>
      <c r="B53" s="260"/>
      <c r="C53" s="260"/>
      <c r="D53" s="260"/>
      <c r="E53" s="260"/>
      <c r="F53" s="260"/>
      <c r="G53" s="260"/>
      <c r="H53" s="260"/>
      <c r="I53" s="260"/>
      <c r="J53" s="260"/>
      <c r="K53" s="260"/>
      <c r="L53" s="260"/>
      <c r="M53" s="260"/>
      <c r="N53" s="260"/>
      <c r="O53" s="260"/>
      <c r="P53" s="260"/>
      <c r="Q53" s="260"/>
      <c r="R53" s="260"/>
      <c r="S53" s="260"/>
      <c r="T53" s="260"/>
      <c r="U53" s="260"/>
      <c r="V53" s="260"/>
      <c r="W53" s="260"/>
      <c r="X53" s="260"/>
      <c r="Y53" s="260"/>
      <c r="Z53" s="261"/>
      <c r="AA53" s="279"/>
      <c r="AB53" s="260"/>
      <c r="AC53" s="260"/>
      <c r="AD53" s="260"/>
      <c r="AE53" s="260"/>
      <c r="AF53" s="260"/>
      <c r="AG53" s="260"/>
      <c r="AH53" s="260"/>
      <c r="AI53" s="260"/>
      <c r="AJ53" s="260"/>
      <c r="AK53" s="260"/>
    </row>
    <row r="54" spans="1:37" s="14" customFormat="1" ht="13.5" customHeight="1">
      <c r="A54" s="260"/>
      <c r="B54" s="260"/>
      <c r="C54" s="260"/>
      <c r="D54" s="260"/>
      <c r="E54" s="260"/>
      <c r="F54" s="260"/>
      <c r="G54" s="260"/>
      <c r="H54" s="260"/>
      <c r="I54" s="260"/>
      <c r="J54" s="260"/>
      <c r="K54" s="260"/>
      <c r="L54" s="260"/>
      <c r="M54" s="260"/>
      <c r="N54" s="260"/>
      <c r="O54" s="260"/>
      <c r="P54" s="260"/>
      <c r="Q54" s="260"/>
      <c r="R54" s="260"/>
      <c r="S54" s="260"/>
      <c r="T54" s="260"/>
      <c r="U54" s="260"/>
      <c r="V54" s="260"/>
      <c r="W54" s="260"/>
      <c r="X54" s="260"/>
      <c r="Y54" s="260"/>
      <c r="Z54" s="261"/>
      <c r="AA54" s="279"/>
      <c r="AB54" s="260"/>
      <c r="AC54" s="260"/>
      <c r="AD54" s="260"/>
      <c r="AE54" s="260"/>
      <c r="AF54" s="260"/>
      <c r="AG54" s="260"/>
      <c r="AH54" s="260"/>
      <c r="AI54" s="260"/>
      <c r="AJ54" s="260"/>
      <c r="AK54" s="260"/>
    </row>
    <row r="55" s="14" customFormat="1" ht="13.5" customHeight="1"/>
    <row r="56" s="14" customFormat="1" ht="13.5" customHeight="1"/>
    <row r="57" s="14" customFormat="1" ht="13.5" customHeight="1"/>
    <row r="58" s="14" customFormat="1" ht="13.5" customHeight="1"/>
    <row r="59" s="14" customFormat="1" ht="13.5" customHeight="1"/>
    <row r="60" s="14" customFormat="1" ht="13.5" customHeight="1"/>
    <row r="61" s="14" customFormat="1" ht="13.5" customHeight="1"/>
    <row r="62" s="14" customFormat="1" ht="13.5" customHeight="1"/>
    <row r="63" s="14" customFormat="1" ht="13.5" customHeight="1"/>
    <row r="64" s="14" customFormat="1" ht="13.5" customHeight="1"/>
    <row r="65" s="14" customFormat="1" ht="13.5" customHeight="1"/>
    <row r="66" s="14" customFormat="1" ht="13.5" customHeight="1"/>
    <row r="67" s="14" customFormat="1" ht="13.5" customHeight="1"/>
    <row r="68" s="14" customFormat="1" ht="13.5" customHeight="1"/>
    <row r="69" s="14" customFormat="1" ht="13.5" customHeight="1"/>
    <row r="70" s="14" customFormat="1" ht="13.5" customHeight="1"/>
    <row r="71" s="14" customFormat="1" ht="13.5" customHeight="1"/>
    <row r="72" s="14" customFormat="1" ht="13.5" customHeight="1"/>
    <row r="73" s="14" customFormat="1" ht="13.5" customHeight="1"/>
    <row r="74" s="14" customFormat="1" ht="13.5" customHeight="1"/>
    <row r="75" s="14" customFormat="1" ht="13.5" customHeight="1"/>
    <row r="76" s="14" customFormat="1" ht="13.5" customHeight="1"/>
    <row r="77" s="14" customFormat="1" ht="13.5" customHeight="1"/>
    <row r="78" s="14" customFormat="1" ht="13.5" customHeight="1"/>
    <row r="79" s="14" customFormat="1" ht="13.5" customHeight="1"/>
    <row r="80" s="14" customFormat="1" ht="13.5" customHeight="1"/>
    <row r="81" s="14" customFormat="1" ht="13.5" customHeight="1"/>
    <row r="82" s="14" customFormat="1" ht="13.5" customHeight="1"/>
    <row r="83" s="14" customFormat="1" ht="13.5" customHeight="1"/>
    <row r="84" s="14" customFormat="1" ht="13.5" customHeight="1"/>
    <row r="85" s="14" customFormat="1" ht="13.5" customHeight="1"/>
    <row r="86" s="14" customFormat="1" ht="13.5" customHeight="1"/>
    <row r="87" s="14" customFormat="1" ht="13.5" customHeight="1"/>
    <row r="88" s="14" customFormat="1" ht="13.5" customHeight="1"/>
    <row r="89" s="14" customFormat="1" ht="13.5" customHeight="1"/>
    <row r="90" s="14" customFormat="1" ht="13.5" customHeight="1"/>
    <row r="91" s="14" customFormat="1" ht="13.5" customHeight="1"/>
    <row r="92" s="14" customFormat="1" ht="13.5" customHeight="1"/>
    <row r="93" s="14" customFormat="1" ht="13.5" customHeight="1"/>
    <row r="94" s="14" customFormat="1" ht="13.5" customHeight="1"/>
    <row r="95" s="14" customFormat="1" ht="13.5" customHeight="1"/>
    <row r="96" s="14" customFormat="1" ht="13.5" customHeight="1"/>
    <row r="97" s="14" customFormat="1" ht="13.5" customHeight="1"/>
    <row r="98" s="14" customFormat="1" ht="13.5" customHeight="1"/>
    <row r="99" s="14" customFormat="1" ht="13.5" customHeight="1"/>
    <row r="100" s="14" customFormat="1" ht="13.5" customHeight="1"/>
    <row r="101" s="14" customFormat="1" ht="13.5" customHeight="1"/>
    <row r="102" s="14" customFormat="1" ht="13.5" customHeight="1"/>
    <row r="103" s="14" customFormat="1" ht="13.5" customHeight="1"/>
    <row r="104" s="14" customFormat="1" ht="13.5" customHeight="1"/>
    <row r="105" s="14" customFormat="1" ht="13.5" customHeight="1"/>
    <row r="106" s="14" customFormat="1" ht="13.5" customHeight="1"/>
    <row r="107" s="14" customFormat="1" ht="13.5" customHeight="1"/>
    <row r="108" s="14" customFormat="1" ht="13.5" customHeight="1"/>
    <row r="109" s="14" customFormat="1" ht="13.5" customHeight="1"/>
    <row r="110" s="14" customFormat="1" ht="13.5" customHeight="1"/>
    <row r="111" s="14" customFormat="1" ht="13.5" customHeight="1"/>
    <row r="112" s="14" customFormat="1" ht="13.5" customHeight="1"/>
    <row r="113" s="14" customFormat="1" ht="13.5" customHeight="1"/>
    <row r="114" s="14" customFormat="1" ht="13.5" customHeight="1"/>
    <row r="115" s="14" customFormat="1" ht="13.5" customHeight="1"/>
    <row r="116" s="14" customFormat="1" ht="13.5" customHeight="1"/>
    <row r="117" s="14" customFormat="1" ht="13.5" customHeight="1"/>
    <row r="118" s="14" customFormat="1" ht="13.5" customHeight="1"/>
    <row r="119" s="14" customFormat="1" ht="13.5" customHeight="1"/>
    <row r="120" s="14" customFormat="1" ht="13.5" customHeight="1"/>
    <row r="121" s="14" customFormat="1" ht="13.5" customHeight="1"/>
    <row r="122" s="14" customFormat="1" ht="13.5" customHeight="1"/>
    <row r="123" s="14" customFormat="1" ht="13.5" customHeight="1"/>
    <row r="124" s="14" customFormat="1" ht="13.5" customHeight="1"/>
    <row r="125" s="14" customFormat="1" ht="13.5" customHeight="1"/>
    <row r="126" s="14" customFormat="1" ht="13.5" customHeight="1"/>
    <row r="127" s="14" customFormat="1" ht="13.5" customHeight="1"/>
    <row r="128" s="14" customFormat="1" ht="13.5" customHeight="1"/>
    <row r="129" s="14" customFormat="1" ht="13.5" customHeight="1"/>
    <row r="130" s="14" customFormat="1" ht="13.5" customHeight="1"/>
    <row r="131" s="14" customFormat="1" ht="13.5" customHeight="1"/>
    <row r="132" s="14" customFormat="1" ht="13.5" customHeight="1"/>
    <row r="133" s="14" customFormat="1" ht="13.5" customHeight="1"/>
    <row r="134" s="14" customFormat="1" ht="13.5" customHeight="1"/>
    <row r="135" s="14" customFormat="1" ht="13.5" customHeight="1"/>
    <row r="136" s="14" customFormat="1" ht="13.5" customHeight="1"/>
    <row r="137" s="14" customFormat="1" ht="13.5" customHeight="1"/>
    <row r="138" s="14" customFormat="1" ht="13.5" customHeight="1"/>
    <row r="139" s="14" customFormat="1" ht="13.5" customHeight="1"/>
    <row r="140" s="14" customFormat="1" ht="13.5" customHeight="1"/>
    <row r="141" s="14" customFormat="1" ht="13.5" customHeight="1"/>
    <row r="142" s="14" customFormat="1" ht="13.5" customHeight="1"/>
    <row r="143" s="14" customFormat="1" ht="13.5" customHeight="1"/>
    <row r="144" s="14" customFormat="1" ht="13.5" customHeight="1"/>
    <row r="145" s="14" customFormat="1" ht="13.5" customHeight="1"/>
    <row r="146" s="14" customFormat="1" ht="13.5" customHeight="1"/>
    <row r="147" s="14" customFormat="1" ht="13.5" customHeight="1"/>
    <row r="148" s="14" customFormat="1" ht="13.5" customHeight="1"/>
    <row r="149" s="14" customFormat="1" ht="13.5" customHeight="1"/>
    <row r="150" s="14" customFormat="1" ht="13.5" customHeight="1"/>
    <row r="151" s="14" customFormat="1" ht="13.5" customHeight="1"/>
    <row r="152" s="14" customFormat="1" ht="13.5" customHeight="1"/>
    <row r="153" s="14" customFormat="1" ht="13.5" customHeight="1"/>
    <row r="154" s="14" customFormat="1" ht="13.5" customHeight="1"/>
    <row r="155" s="14" customFormat="1" ht="13.5" customHeight="1"/>
    <row r="156" s="14" customFormat="1" ht="13.5" customHeight="1"/>
    <row r="157" s="14" customFormat="1" ht="13.5" customHeight="1"/>
    <row r="158" s="14" customFormat="1" ht="13.5" customHeight="1"/>
    <row r="159" s="14" customFormat="1" ht="13.5" customHeight="1"/>
    <row r="160" s="14" customFormat="1" ht="13.5" customHeight="1"/>
    <row r="161" s="14" customFormat="1" ht="13.5" customHeight="1"/>
    <row r="162" s="14" customFormat="1" ht="13.5" customHeight="1"/>
    <row r="163" s="14" customFormat="1" ht="13.5" customHeight="1"/>
    <row r="164" s="14" customFormat="1" ht="13.5" customHeight="1"/>
    <row r="165" s="14" customFormat="1" ht="13.5" customHeight="1"/>
    <row r="166" s="14" customFormat="1" ht="13.5" customHeight="1"/>
    <row r="167" s="14" customFormat="1" ht="13.5" customHeight="1"/>
    <row r="168" s="14" customFormat="1" ht="13.5" customHeight="1"/>
    <row r="169" s="14" customFormat="1" ht="13.5" customHeight="1"/>
    <row r="170" s="14" customFormat="1" ht="13.5" customHeight="1"/>
    <row r="171" s="14" customFormat="1" ht="13.5" customHeight="1"/>
    <row r="172" s="14" customFormat="1" ht="13.5" customHeight="1"/>
    <row r="173" s="14" customFormat="1" ht="13.5" customHeight="1"/>
    <row r="174" s="14" customFormat="1" ht="13.5" customHeight="1"/>
    <row r="175" s="14" customFormat="1" ht="13.5" customHeight="1"/>
    <row r="176" s="14" customFormat="1" ht="13.5" customHeight="1"/>
    <row r="177" s="14" customFormat="1" ht="13.5" customHeight="1"/>
    <row r="178" s="14" customFormat="1" ht="13.5" customHeight="1"/>
    <row r="179" s="14" customFormat="1" ht="13.5" customHeight="1"/>
    <row r="180" s="14" customFormat="1" ht="13.5" customHeight="1"/>
    <row r="181" s="14" customFormat="1" ht="13.5" customHeight="1"/>
    <row r="182" s="14" customFormat="1" ht="13.5" customHeight="1"/>
    <row r="183" s="14" customFormat="1" ht="13.5" customHeight="1"/>
    <row r="184" s="14" customFormat="1" ht="13.5" customHeight="1"/>
    <row r="185" s="14" customFormat="1" ht="13.5" customHeight="1"/>
    <row r="186" s="14" customFormat="1" ht="13.5" customHeight="1"/>
    <row r="187" s="14" customFormat="1" ht="13.5" customHeight="1"/>
    <row r="188" s="14" customFormat="1" ht="13.5" customHeight="1"/>
    <row r="189" s="14" customFormat="1" ht="13.5" customHeight="1"/>
    <row r="190" s="14" customFormat="1" ht="13.5" customHeight="1"/>
    <row r="191" s="14" customFormat="1" ht="13.5" customHeight="1"/>
    <row r="192" s="14" customFormat="1" ht="13.5" customHeight="1"/>
    <row r="193" s="14" customFormat="1" ht="13.5" customHeight="1"/>
    <row r="194" s="14" customFormat="1" ht="13.5" customHeight="1"/>
    <row r="195" s="14" customFormat="1" ht="13.5" customHeight="1"/>
    <row r="196" s="14" customFormat="1" ht="13.5" customHeight="1"/>
    <row r="197" s="14" customFormat="1" ht="13.5" customHeight="1"/>
    <row r="198" s="14" customFormat="1" ht="13.5" customHeight="1"/>
    <row r="199" s="14" customFormat="1" ht="13.5" customHeight="1"/>
    <row r="200" s="14" customFormat="1" ht="13.5" customHeight="1"/>
    <row r="201" s="14" customFormat="1" ht="13.5" customHeight="1"/>
    <row r="202" s="14" customFormat="1" ht="13.5" customHeight="1"/>
    <row r="203" s="14" customFormat="1" ht="13.5" customHeight="1"/>
    <row r="204" s="14" customFormat="1" ht="13.5" customHeight="1"/>
    <row r="205" s="14" customFormat="1" ht="13.5" customHeight="1"/>
    <row r="206" s="14" customFormat="1" ht="13.5" customHeight="1"/>
    <row r="207" s="14" customFormat="1" ht="13.5" customHeight="1"/>
    <row r="208" s="14" customFormat="1" ht="13.5" customHeight="1"/>
    <row r="209" s="14" customFormat="1" ht="13.5" customHeight="1"/>
    <row r="210" s="14" customFormat="1" ht="13.5" customHeight="1"/>
    <row r="211" s="14" customFormat="1" ht="13.5" customHeight="1"/>
    <row r="212" s="14" customFormat="1" ht="13.5" customHeight="1"/>
    <row r="213" s="14" customFormat="1" ht="13.5" customHeight="1"/>
    <row r="214" s="14" customFormat="1" ht="13.5" customHeight="1"/>
    <row r="215" s="14" customFormat="1" ht="13.5" customHeight="1"/>
    <row r="216" s="14" customFormat="1" ht="13.5" customHeight="1"/>
    <row r="217" s="14" customFormat="1" ht="13.5" customHeight="1"/>
    <row r="218" s="14" customFormat="1" ht="13.5" customHeight="1"/>
    <row r="219" s="14" customFormat="1" ht="13.5" customHeight="1"/>
    <row r="220" s="14" customFormat="1" ht="13.5" customHeight="1"/>
    <row r="221" s="14" customFormat="1" ht="13.5" customHeight="1"/>
    <row r="222" s="14" customFormat="1" ht="13.5" customHeight="1"/>
    <row r="223" s="14" customFormat="1" ht="13.5" customHeight="1"/>
    <row r="224" s="14" customFormat="1" ht="13.5" customHeight="1"/>
    <row r="225" s="14" customFormat="1" ht="13.5" customHeight="1"/>
    <row r="226" s="14" customFormat="1" ht="13.5" customHeight="1"/>
    <row r="227" s="14" customFormat="1" ht="13.5" customHeight="1"/>
    <row r="228" s="14" customFormat="1" ht="13.5" customHeight="1"/>
    <row r="229" s="14" customFormat="1" ht="13.5" customHeight="1"/>
    <row r="230" s="14" customFormat="1" ht="13.5" customHeight="1"/>
    <row r="231" s="14" customFormat="1" ht="13.5" customHeight="1"/>
    <row r="232" s="14" customFormat="1" ht="13.5" customHeight="1"/>
    <row r="233" s="14" customFormat="1" ht="13.5" customHeight="1"/>
    <row r="234" s="14" customFormat="1" ht="13.5" customHeight="1"/>
    <row r="235" s="14" customFormat="1" ht="13.5" customHeight="1"/>
    <row r="236" s="14" customFormat="1" ht="13.5" customHeight="1"/>
    <row r="237" s="14" customFormat="1" ht="13.5" customHeight="1"/>
    <row r="238" s="14" customFormat="1" ht="13.5" customHeight="1"/>
    <row r="239" s="14" customFormat="1" ht="13.5" customHeight="1"/>
    <row r="240" s="14" customFormat="1" ht="13.5" customHeight="1"/>
    <row r="241" s="14" customFormat="1" ht="13.5" customHeight="1"/>
    <row r="242" s="14" customFormat="1" ht="13.5" customHeight="1"/>
    <row r="243" s="14" customFormat="1" ht="13.5" customHeight="1"/>
    <row r="244" s="14" customFormat="1" ht="13.5" customHeight="1"/>
    <row r="245" s="14" customFormat="1" ht="13.5" customHeight="1"/>
    <row r="246" s="14" customFormat="1" ht="13.5" customHeight="1"/>
    <row r="247" s="14" customFormat="1" ht="13.5" customHeight="1"/>
    <row r="248" s="14" customFormat="1" ht="13.5" customHeight="1"/>
    <row r="249" s="14" customFormat="1" ht="13.5" customHeight="1"/>
    <row r="250" s="14" customFormat="1" ht="13.5" customHeight="1"/>
    <row r="251" s="14" customFormat="1" ht="13.5" customHeight="1"/>
    <row r="252" s="14" customFormat="1" ht="13.5" customHeight="1"/>
    <row r="253" s="14" customFormat="1" ht="13.5" customHeight="1"/>
    <row r="254" s="14" customFormat="1" ht="13.5" customHeight="1"/>
    <row r="255" s="14" customFormat="1" ht="13.5" customHeight="1"/>
    <row r="256" s="14" customFormat="1" ht="13.5" customHeight="1"/>
    <row r="257" s="14" customFormat="1" ht="13.5" customHeight="1"/>
    <row r="258" s="14" customFormat="1" ht="13.5" customHeight="1"/>
    <row r="259" s="14" customFormat="1" ht="13.5" customHeight="1"/>
    <row r="260" s="14" customFormat="1" ht="13.5" customHeight="1"/>
    <row r="261" s="14" customFormat="1" ht="13.5" customHeight="1"/>
    <row r="262" s="14" customFormat="1" ht="13.5" customHeight="1"/>
    <row r="263" s="14" customFormat="1" ht="13.5" customHeight="1"/>
    <row r="264" s="14" customFormat="1" ht="13.5" customHeight="1"/>
    <row r="265" s="14" customFormat="1" ht="13.5" customHeight="1"/>
    <row r="266" s="14" customFormat="1" ht="13.5" customHeight="1"/>
    <row r="267" s="14" customFormat="1" ht="13.5" customHeight="1"/>
    <row r="268" s="14" customFormat="1" ht="13.5" customHeight="1"/>
    <row r="269" s="14" customFormat="1" ht="13.5" customHeight="1"/>
    <row r="270" s="14" customFormat="1" ht="13.5" customHeight="1"/>
    <row r="271" s="14" customFormat="1" ht="13.5" customHeight="1"/>
    <row r="272" s="14" customFormat="1" ht="13.5" customHeight="1"/>
    <row r="273" s="14" customFormat="1" ht="13.5" customHeight="1"/>
    <row r="274" s="14" customFormat="1" ht="13.5" customHeight="1"/>
    <row r="275" s="14" customFormat="1" ht="13.5" customHeight="1"/>
    <row r="276" s="14" customFormat="1" ht="13.5" customHeight="1"/>
    <row r="277" s="14" customFormat="1" ht="13.5" customHeight="1"/>
    <row r="278" s="14" customFormat="1" ht="13.5" customHeight="1"/>
    <row r="279" s="14" customFormat="1" ht="13.5" customHeight="1"/>
    <row r="280" s="14" customFormat="1" ht="13.5" customHeight="1"/>
    <row r="281" s="14" customFormat="1" ht="13.5" customHeight="1"/>
    <row r="282" s="14" customFormat="1" ht="13.5" customHeight="1"/>
    <row r="283" s="14" customFormat="1" ht="13.5" customHeight="1"/>
    <row r="284" s="14" customFormat="1" ht="13.5" customHeight="1"/>
    <row r="285" s="14" customFormat="1" ht="13.5" customHeight="1"/>
    <row r="286" s="14" customFormat="1" ht="13.5" customHeight="1"/>
    <row r="287" s="14" customFormat="1" ht="13.5" customHeight="1"/>
    <row r="288" s="14" customFormat="1" ht="13.5" customHeight="1"/>
    <row r="289" s="14" customFormat="1" ht="13.5" customHeight="1"/>
    <row r="290" s="14" customFormat="1" ht="13.5" customHeight="1"/>
    <row r="291" s="14" customFormat="1" ht="13.5" customHeight="1"/>
    <row r="292" s="14" customFormat="1" ht="13.5" customHeight="1"/>
    <row r="293" s="14" customFormat="1" ht="13.5" customHeight="1"/>
    <row r="294" s="14" customFormat="1" ht="13.5" customHeight="1"/>
    <row r="295" s="14" customFormat="1" ht="13.5" customHeight="1"/>
    <row r="296" s="14" customFormat="1" ht="13.5" customHeight="1"/>
    <row r="297" s="14" customFormat="1" ht="13.5" customHeight="1"/>
    <row r="298" s="14" customFormat="1" ht="13.5" customHeight="1"/>
    <row r="299" s="14" customFormat="1" ht="13.5" customHeight="1"/>
    <row r="300" s="14" customFormat="1" ht="13.5" customHeight="1"/>
    <row r="301" s="14" customFormat="1" ht="13.5" customHeight="1"/>
    <row r="302" s="14" customFormat="1" ht="13.5" customHeight="1"/>
    <row r="303" s="14" customFormat="1" ht="13.5" customHeight="1"/>
    <row r="304" s="14" customFormat="1" ht="13.5" customHeight="1"/>
    <row r="305" s="14" customFormat="1" ht="13.5" customHeight="1"/>
    <row r="306" s="14" customFormat="1" ht="13.5" customHeight="1"/>
    <row r="307" s="14" customFormat="1" ht="13.5" customHeight="1"/>
    <row r="308" s="14" customFormat="1" ht="13.5" customHeight="1"/>
    <row r="309" s="14" customFormat="1" ht="13.5" customHeight="1"/>
    <row r="310" s="14" customFormat="1" ht="13.5" customHeight="1"/>
    <row r="311" s="14" customFormat="1" ht="13.5" customHeight="1"/>
    <row r="312" s="14" customFormat="1" ht="13.5" customHeight="1"/>
    <row r="313" s="14" customFormat="1" ht="13.5" customHeight="1"/>
    <row r="314" s="14" customFormat="1" ht="13.5" customHeight="1"/>
    <row r="315" s="14" customFormat="1" ht="13.5" customHeight="1"/>
    <row r="316" s="14" customFormat="1" ht="13.5" customHeight="1"/>
    <row r="317" s="14" customFormat="1" ht="13.5" customHeight="1"/>
    <row r="318" s="14" customFormat="1" ht="13.5" customHeight="1"/>
    <row r="319" s="14" customFormat="1" ht="13.5" customHeight="1"/>
    <row r="320" s="14" customFormat="1" ht="13.5" customHeight="1"/>
    <row r="321" s="14" customFormat="1" ht="13.5" customHeight="1"/>
    <row r="322" s="14" customFormat="1" ht="13.5" customHeight="1"/>
    <row r="323" s="14" customFormat="1" ht="13.5" customHeight="1"/>
    <row r="324" s="14" customFormat="1" ht="13.5" customHeight="1"/>
    <row r="325" s="14" customFormat="1" ht="13.5" customHeight="1"/>
    <row r="326" s="14" customFormat="1" ht="13.5" customHeight="1"/>
    <row r="327" s="14" customFormat="1" ht="13.5" customHeight="1"/>
    <row r="328" s="14" customFormat="1" ht="13.5" customHeight="1"/>
    <row r="329" s="14" customFormat="1" ht="13.5" customHeight="1"/>
    <row r="330" s="14" customFormat="1" ht="13.5" customHeight="1"/>
    <row r="331" s="14" customFormat="1" ht="13.5" customHeight="1"/>
    <row r="332" s="14" customFormat="1" ht="13.5" customHeight="1"/>
    <row r="333" s="14" customFormat="1" ht="13.5" customHeight="1"/>
    <row r="334" s="14" customFormat="1" ht="13.5" customHeight="1"/>
    <row r="335" s="14" customFormat="1" ht="13.5" customHeight="1"/>
    <row r="336" s="14" customFormat="1" ht="13.5" customHeight="1"/>
    <row r="337" s="14" customFormat="1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</sheetData>
  <sheetProtection password="DD4C" sheet="1" objects="1" scenarios="1"/>
  <mergeCells count="108">
    <mergeCell ref="AA49:AK50"/>
    <mergeCell ref="AA51:AK54"/>
    <mergeCell ref="A33:A42"/>
    <mergeCell ref="AA43:AK43"/>
    <mergeCell ref="AA44:AK44"/>
    <mergeCell ref="AA45:AK47"/>
    <mergeCell ref="AA48:AK48"/>
    <mergeCell ref="U38:Z38"/>
    <mergeCell ref="U41:Z41"/>
    <mergeCell ref="E42:Z42"/>
    <mergeCell ref="A43:Z54"/>
    <mergeCell ref="B34:B42"/>
    <mergeCell ref="G33:AJ33"/>
    <mergeCell ref="AA36:AJ41"/>
    <mergeCell ref="D34:Z34"/>
    <mergeCell ref="D35:Z35"/>
    <mergeCell ref="D36:Z36"/>
    <mergeCell ref="E37:Z37"/>
    <mergeCell ref="F38:S38"/>
    <mergeCell ref="F39:S39"/>
    <mergeCell ref="F40:S40"/>
    <mergeCell ref="C37:C42"/>
    <mergeCell ref="D38:D40"/>
    <mergeCell ref="E28:T28"/>
    <mergeCell ref="E29:T29"/>
    <mergeCell ref="E30:T30"/>
    <mergeCell ref="AA26:AD26"/>
    <mergeCell ref="AF26:AJ26"/>
    <mergeCell ref="D27:AJ27"/>
    <mergeCell ref="B32:AJ32"/>
    <mergeCell ref="U28:AJ28"/>
    <mergeCell ref="U29:AJ29"/>
    <mergeCell ref="U30:AJ30"/>
    <mergeCell ref="N25:R25"/>
    <mergeCell ref="T25:X25"/>
    <mergeCell ref="D25:L25"/>
    <mergeCell ref="Z25:AJ25"/>
    <mergeCell ref="AG20:AJ20"/>
    <mergeCell ref="D20:V20"/>
    <mergeCell ref="D22:S22"/>
    <mergeCell ref="U22:AA22"/>
    <mergeCell ref="AC22:AJ22"/>
    <mergeCell ref="W20:AF21"/>
    <mergeCell ref="D10:N10"/>
    <mergeCell ref="AB16:AF16"/>
    <mergeCell ref="AH16:AJ16"/>
    <mergeCell ref="AA17:AJ17"/>
    <mergeCell ref="AH11:AJ11"/>
    <mergeCell ref="AA12:AJ12"/>
    <mergeCell ref="AA13:AJ13"/>
    <mergeCell ref="AA15:AJ15"/>
    <mergeCell ref="U15:Z15"/>
    <mergeCell ref="D17:P17"/>
    <mergeCell ref="Q17:Z17"/>
    <mergeCell ref="AB11:AF11"/>
    <mergeCell ref="U16:Z16"/>
    <mergeCell ref="D21:V21"/>
    <mergeCell ref="D18:P19"/>
    <mergeCell ref="Q18:Z19"/>
    <mergeCell ref="G7:AJ7"/>
    <mergeCell ref="D8:J8"/>
    <mergeCell ref="K8:R8"/>
    <mergeCell ref="S8:Z8"/>
    <mergeCell ref="AA8:AJ8"/>
    <mergeCell ref="U39:Z39"/>
    <mergeCell ref="U40:Z40"/>
    <mergeCell ref="D11:N11"/>
    <mergeCell ref="O11:Z11"/>
    <mergeCell ref="D12:N12"/>
    <mergeCell ref="O12:Z12"/>
    <mergeCell ref="N23:AJ23"/>
    <mergeCell ref="AB19:AC19"/>
    <mergeCell ref="AE19:AF19"/>
    <mergeCell ref="AH19:AJ19"/>
    <mergeCell ref="D9:J9"/>
    <mergeCell ref="K9:R9"/>
    <mergeCell ref="D23:M24"/>
    <mergeCell ref="D16:N16"/>
    <mergeCell ref="D15:N15"/>
    <mergeCell ref="O15:T15"/>
    <mergeCell ref="O16:T16"/>
    <mergeCell ref="S9:Z9"/>
    <mergeCell ref="O13:Z14"/>
    <mergeCell ref="D13:N14"/>
    <mergeCell ref="AG3:AG4"/>
    <mergeCell ref="AH3:AH4"/>
    <mergeCell ref="AI3:AI4"/>
    <mergeCell ref="AC1:AI2"/>
    <mergeCell ref="AC3:AC4"/>
    <mergeCell ref="AD3:AD4"/>
    <mergeCell ref="AE3:AE4"/>
    <mergeCell ref="AF3:AF4"/>
    <mergeCell ref="A1:B4"/>
    <mergeCell ref="C1:E4"/>
    <mergeCell ref="F1:AB1"/>
    <mergeCell ref="F2:AB2"/>
    <mergeCell ref="F4:AB4"/>
    <mergeCell ref="F3:AB3"/>
    <mergeCell ref="AB42:AJ42"/>
    <mergeCell ref="AD14:AE14"/>
    <mergeCell ref="AG14:AJ14"/>
    <mergeCell ref="AB34:AJ34"/>
    <mergeCell ref="AB35:AJ35"/>
    <mergeCell ref="AG24:AJ24"/>
    <mergeCell ref="B31:AJ31"/>
    <mergeCell ref="B20:C30"/>
    <mergeCell ref="AA14:AB14"/>
    <mergeCell ref="B8:C19"/>
  </mergeCells>
  <conditionalFormatting sqref="D22 D20 D21:V21 D13:Z14 AA14:AB14 AD14:AE14 AG14:AJ14 AH21:AI21 D16:Z16 D18:Z19 D9:AJ9">
    <cfRule type="cellIs" priority="1" dxfId="0" operator="greaterThan" stopIfTrue="1">
      <formula>0</formula>
    </cfRule>
  </conditionalFormatting>
  <printOptions/>
  <pageMargins left="0.25" right="0.25" top="0.5" bottom="0.5" header="0.5" footer="0.5"/>
  <pageSetup horizontalDpi="300" verticalDpi="3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57"/>
  <sheetViews>
    <sheetView view="pageBreakPreview" zoomScaleSheetLayoutView="100" workbookViewId="0" topLeftCell="A1">
      <selection activeCell="AN11" sqref="AN11"/>
    </sheetView>
  </sheetViews>
  <sheetFormatPr defaultColWidth="9.140625" defaultRowHeight="12.75"/>
  <cols>
    <col min="1" max="1" width="2.7109375" style="3" customWidth="1"/>
    <col min="2" max="5" width="2.8515625" style="14" customWidth="1"/>
    <col min="6" max="6" width="2.7109375" style="14" customWidth="1"/>
    <col min="7" max="7" width="2.8515625" style="14" customWidth="1"/>
    <col min="8" max="13" width="2.7109375" style="14" customWidth="1"/>
    <col min="14" max="14" width="2.8515625" style="14" customWidth="1"/>
    <col min="15" max="15" width="2.7109375" style="14" customWidth="1"/>
    <col min="16" max="16" width="2.8515625" style="14" customWidth="1"/>
    <col min="17" max="18" width="2.7109375" style="14" customWidth="1"/>
    <col min="19" max="19" width="2.8515625" style="14" customWidth="1"/>
    <col min="20" max="27" width="2.7109375" style="14" customWidth="1"/>
    <col min="28" max="28" width="2.8515625" style="14" customWidth="1"/>
    <col min="29" max="30" width="2.7109375" style="14" customWidth="1"/>
    <col min="31" max="31" width="2.8515625" style="14" customWidth="1"/>
    <col min="32" max="36" width="2.7109375" style="14" customWidth="1"/>
    <col min="37" max="37" width="3.28125" style="14" customWidth="1"/>
    <col min="38" max="39" width="2.7109375" style="14" customWidth="1"/>
    <col min="40" max="40" width="17.421875" style="14" customWidth="1"/>
    <col min="41" max="73" width="2.7109375" style="14" customWidth="1"/>
    <col min="74" max="16384" width="9.140625" style="14" customWidth="1"/>
  </cols>
  <sheetData>
    <row r="1" spans="1:37" ht="13.5" customHeight="1">
      <c r="A1" s="275"/>
      <c r="B1" s="41">
        <v>4</v>
      </c>
      <c r="C1" s="289" t="s">
        <v>77</v>
      </c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  <c r="W1" s="290"/>
      <c r="X1" s="290"/>
      <c r="Y1" s="290"/>
      <c r="Z1" s="290"/>
      <c r="AA1" s="290"/>
      <c r="AB1" s="290"/>
      <c r="AC1" s="266"/>
      <c r="AD1" s="267"/>
      <c r="AE1" s="267"/>
      <c r="AF1" s="267"/>
      <c r="AG1" s="267"/>
      <c r="AH1" s="267"/>
      <c r="AI1" s="267"/>
      <c r="AJ1" s="268"/>
      <c r="AK1" s="21"/>
    </row>
    <row r="2" spans="1:37" ht="13.5" customHeight="1">
      <c r="A2" s="298"/>
      <c r="B2" s="314"/>
      <c r="C2" s="41" t="s">
        <v>60</v>
      </c>
      <c r="D2" s="289" t="s">
        <v>79</v>
      </c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0"/>
      <c r="Y2" s="290"/>
      <c r="Z2" s="290"/>
      <c r="AA2" s="290"/>
      <c r="AB2" s="290"/>
      <c r="AC2" s="41" t="s">
        <v>81</v>
      </c>
      <c r="AD2" s="295" t="str">
        <f>IF('page 4'!AE55&lt;0,"Nil",'page 4'!AE55)</f>
        <v>Nil</v>
      </c>
      <c r="AE2" s="296"/>
      <c r="AF2" s="296"/>
      <c r="AG2" s="296"/>
      <c r="AH2" s="296"/>
      <c r="AI2" s="296"/>
      <c r="AJ2" s="297"/>
      <c r="AK2" s="21"/>
    </row>
    <row r="3" spans="1:37" ht="13.5" customHeight="1">
      <c r="A3" s="298"/>
      <c r="B3" s="315"/>
      <c r="C3" s="41" t="s">
        <v>61</v>
      </c>
      <c r="D3" s="289" t="s">
        <v>80</v>
      </c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/>
      <c r="X3" s="290"/>
      <c r="Y3" s="290"/>
      <c r="Z3" s="290"/>
      <c r="AA3" s="290"/>
      <c r="AB3" s="290"/>
      <c r="AC3" s="41" t="s">
        <v>82</v>
      </c>
      <c r="AD3" s="295" t="str">
        <f>IF('page 4'!AE59&lt;0,"Nil",'page 4'!AE59)</f>
        <v>Nil</v>
      </c>
      <c r="AE3" s="296"/>
      <c r="AF3" s="296"/>
      <c r="AG3" s="296"/>
      <c r="AH3" s="296"/>
      <c r="AI3" s="296"/>
      <c r="AJ3" s="297"/>
      <c r="AK3" s="21"/>
    </row>
    <row r="4" spans="1:37" ht="13.5" customHeight="1">
      <c r="A4" s="298"/>
      <c r="B4" s="315"/>
      <c r="C4" s="41" t="s">
        <v>62</v>
      </c>
      <c r="D4" s="289" t="s">
        <v>78</v>
      </c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  <c r="R4" s="290"/>
      <c r="S4" s="290"/>
      <c r="T4" s="290"/>
      <c r="U4" s="290"/>
      <c r="V4" s="290"/>
      <c r="W4" s="290"/>
      <c r="X4" s="290"/>
      <c r="Y4" s="290"/>
      <c r="Z4" s="290"/>
      <c r="AA4" s="290"/>
      <c r="AB4" s="290"/>
      <c r="AC4" s="41" t="s">
        <v>83</v>
      </c>
      <c r="AD4" s="295" t="str">
        <f>IF(SUM(IF(AD2="Nil",0,AD2),IF(AD3="Nil",0,AD3))&gt;0,SUM(IF(AD2="Nil",0,AD2),IF(AD3="Nil",0,AD3)),"Nil")</f>
        <v>Nil</v>
      </c>
      <c r="AE4" s="296"/>
      <c r="AF4" s="296"/>
      <c r="AG4" s="296"/>
      <c r="AH4" s="296"/>
      <c r="AI4" s="296"/>
      <c r="AJ4" s="297"/>
      <c r="AK4" s="21"/>
    </row>
    <row r="5" spans="1:37" ht="13.5" customHeight="1">
      <c r="A5" s="298"/>
      <c r="B5" s="41">
        <v>5</v>
      </c>
      <c r="C5" s="289" t="s">
        <v>84</v>
      </c>
      <c r="D5" s="290"/>
      <c r="E5" s="290"/>
      <c r="F5" s="290"/>
      <c r="G5" s="290"/>
      <c r="H5" s="290"/>
      <c r="I5" s="290"/>
      <c r="J5" s="290"/>
      <c r="K5" s="290"/>
      <c r="L5" s="290"/>
      <c r="M5" s="290"/>
      <c r="N5" s="290"/>
      <c r="O5" s="290"/>
      <c r="P5" s="290"/>
      <c r="Q5" s="290"/>
      <c r="R5" s="290"/>
      <c r="S5" s="290"/>
      <c r="T5" s="290"/>
      <c r="U5" s="290"/>
      <c r="V5" s="290"/>
      <c r="W5" s="290"/>
      <c r="X5" s="290"/>
      <c r="Y5" s="290"/>
      <c r="Z5" s="290"/>
      <c r="AA5" s="290"/>
      <c r="AB5" s="290"/>
      <c r="AC5" s="41">
        <v>5</v>
      </c>
      <c r="AD5" s="295">
        <f>SUM(IF('page 1'!AB34&lt;&gt;"Nil",'page 1'!AB34,0)+IF('page 1'!AB35&lt;&gt;"Nil",'page 1'!AB35,0)+IF('page 1'!AB42&lt;&gt;"Nil",'page 1'!AB42,0)+IF(AD4&lt;&gt;"Nil",AD4,0))</f>
        <v>0</v>
      </c>
      <c r="AE5" s="326"/>
      <c r="AF5" s="326"/>
      <c r="AG5" s="326"/>
      <c r="AH5" s="326"/>
      <c r="AI5" s="326"/>
      <c r="AJ5" s="327"/>
      <c r="AK5" s="21"/>
    </row>
    <row r="6" spans="1:37" ht="13.5" customHeight="1">
      <c r="A6" s="298"/>
      <c r="B6" s="41">
        <v>6</v>
      </c>
      <c r="C6" s="289" t="s">
        <v>87</v>
      </c>
      <c r="D6" s="290"/>
      <c r="E6" s="290"/>
      <c r="F6" s="290"/>
      <c r="G6" s="290"/>
      <c r="H6" s="290"/>
      <c r="I6" s="290"/>
      <c r="J6" s="290"/>
      <c r="K6" s="290"/>
      <c r="L6" s="290"/>
      <c r="M6" s="290"/>
      <c r="N6" s="290"/>
      <c r="O6" s="290"/>
      <c r="P6" s="290"/>
      <c r="Q6" s="290"/>
      <c r="R6" s="290"/>
      <c r="S6" s="290"/>
      <c r="T6" s="290"/>
      <c r="U6" s="290"/>
      <c r="V6" s="290"/>
      <c r="W6" s="290"/>
      <c r="X6" s="290"/>
      <c r="Y6" s="290"/>
      <c r="Z6" s="290"/>
      <c r="AA6" s="290"/>
      <c r="AB6" s="290"/>
      <c r="AC6" s="41">
        <v>6</v>
      </c>
      <c r="AD6" s="295">
        <f>'page 5'!Q18</f>
        <v>0</v>
      </c>
      <c r="AE6" s="296"/>
      <c r="AF6" s="296"/>
      <c r="AG6" s="296"/>
      <c r="AH6" s="296"/>
      <c r="AI6" s="296"/>
      <c r="AJ6" s="297"/>
      <c r="AK6" s="21"/>
    </row>
    <row r="7" spans="1:37" ht="13.5" customHeight="1">
      <c r="A7" s="298"/>
      <c r="B7" s="41">
        <v>7</v>
      </c>
      <c r="C7" s="289" t="s">
        <v>88</v>
      </c>
      <c r="D7" s="290"/>
      <c r="E7" s="290"/>
      <c r="F7" s="290"/>
      <c r="G7" s="290"/>
      <c r="H7" s="290"/>
      <c r="I7" s="290"/>
      <c r="J7" s="290"/>
      <c r="K7" s="290"/>
      <c r="L7" s="290"/>
      <c r="M7" s="290"/>
      <c r="N7" s="290"/>
      <c r="O7" s="290"/>
      <c r="P7" s="290"/>
      <c r="Q7" s="290"/>
      <c r="R7" s="290"/>
      <c r="S7" s="290"/>
      <c r="T7" s="290"/>
      <c r="U7" s="290"/>
      <c r="V7" s="290"/>
      <c r="W7" s="290"/>
      <c r="X7" s="290"/>
      <c r="Y7" s="290"/>
      <c r="Z7" s="290"/>
      <c r="AA7" s="290"/>
      <c r="AB7" s="290"/>
      <c r="AC7" s="41">
        <v>7</v>
      </c>
      <c r="AD7" s="295" t="str">
        <f>IF((IF(AD5&lt;&gt;"Nil",AD5,0)-IF(AD6&lt;&gt;"Nil",AD6,0))&gt;0,(IF(AD5&lt;&gt;"Nil",AD5,0)-IF(AD6&lt;&gt;"Nil",AD6,0)),"Nil")</f>
        <v>Nil</v>
      </c>
      <c r="AE7" s="296"/>
      <c r="AF7" s="296"/>
      <c r="AG7" s="296"/>
      <c r="AH7" s="296"/>
      <c r="AI7" s="296"/>
      <c r="AJ7" s="297"/>
      <c r="AK7" s="21"/>
    </row>
    <row r="8" spans="1:37" ht="13.5" customHeight="1">
      <c r="A8" s="298"/>
      <c r="B8" s="41">
        <v>8</v>
      </c>
      <c r="C8" s="289" t="s">
        <v>414</v>
      </c>
      <c r="D8" s="290"/>
      <c r="E8" s="290"/>
      <c r="F8" s="290"/>
      <c r="G8" s="290"/>
      <c r="H8" s="290"/>
      <c r="I8" s="290"/>
      <c r="J8" s="290"/>
      <c r="K8" s="290"/>
      <c r="L8" s="290"/>
      <c r="M8" s="290"/>
      <c r="N8" s="290"/>
      <c r="O8" s="290"/>
      <c r="P8" s="290"/>
      <c r="Q8" s="290"/>
      <c r="R8" s="290"/>
      <c r="S8" s="290"/>
      <c r="T8" s="290"/>
      <c r="U8" s="290"/>
      <c r="V8" s="290"/>
      <c r="W8" s="290"/>
      <c r="X8" s="290"/>
      <c r="Y8" s="290"/>
      <c r="Z8" s="290"/>
      <c r="AA8" s="290"/>
      <c r="AB8" s="290"/>
      <c r="AC8" s="41">
        <v>8</v>
      </c>
      <c r="AD8" s="321" t="str">
        <f>'page 5'!Y33</f>
        <v>Nil</v>
      </c>
      <c r="AE8" s="322"/>
      <c r="AF8" s="322"/>
      <c r="AG8" s="322"/>
      <c r="AH8" s="322"/>
      <c r="AI8" s="322"/>
      <c r="AJ8" s="322"/>
      <c r="AK8" s="21"/>
    </row>
    <row r="9" spans="1:37" ht="13.5" customHeight="1">
      <c r="A9" s="298"/>
      <c r="B9" s="41">
        <v>9</v>
      </c>
      <c r="C9" s="289" t="s">
        <v>89</v>
      </c>
      <c r="D9" s="290"/>
      <c r="E9" s="290"/>
      <c r="F9" s="290"/>
      <c r="G9" s="290"/>
      <c r="H9" s="290"/>
      <c r="I9" s="290"/>
      <c r="J9" s="290"/>
      <c r="K9" s="290"/>
      <c r="L9" s="290"/>
      <c r="M9" s="290"/>
      <c r="N9" s="290"/>
      <c r="O9" s="290"/>
      <c r="P9" s="290"/>
      <c r="Q9" s="290"/>
      <c r="R9" s="290"/>
      <c r="S9" s="290"/>
      <c r="T9" s="290"/>
      <c r="U9" s="290"/>
      <c r="V9" s="290"/>
      <c r="W9" s="290"/>
      <c r="X9" s="290"/>
      <c r="Y9" s="290"/>
      <c r="Z9" s="290"/>
      <c r="AA9" s="290"/>
      <c r="AB9" s="290"/>
      <c r="AC9" s="41">
        <v>9</v>
      </c>
      <c r="AD9" s="295" t="str">
        <f>IF((IF(AD5&lt;&gt;"Nil",AD5,0)-IF(AD6&lt;&gt;"Nil",AD6,0))&gt;0,(IF(AD5&lt;&gt;"Nil",AD5,0)-IF(AD6&lt;&gt;"Nil",AD6,0)),"Nil")</f>
        <v>Nil</v>
      </c>
      <c r="AE9" s="296"/>
      <c r="AF9" s="296"/>
      <c r="AG9" s="296"/>
      <c r="AH9" s="296"/>
      <c r="AI9" s="296"/>
      <c r="AJ9" s="297"/>
      <c r="AK9" s="21"/>
    </row>
    <row r="10" spans="1:37" ht="13.5" customHeight="1">
      <c r="A10" s="298"/>
      <c r="B10" s="41">
        <v>10</v>
      </c>
      <c r="C10" s="289" t="s">
        <v>90</v>
      </c>
      <c r="D10" s="290"/>
      <c r="E10" s="290"/>
      <c r="F10" s="290"/>
      <c r="G10" s="290"/>
      <c r="H10" s="290"/>
      <c r="I10" s="290"/>
      <c r="J10" s="290"/>
      <c r="K10" s="290"/>
      <c r="L10" s="290"/>
      <c r="M10" s="290"/>
      <c r="N10" s="290"/>
      <c r="O10" s="290"/>
      <c r="P10" s="290"/>
      <c r="Q10" s="290"/>
      <c r="R10" s="290"/>
      <c r="S10" s="290"/>
      <c r="T10" s="290"/>
      <c r="U10" s="290"/>
      <c r="V10" s="290"/>
      <c r="W10" s="290"/>
      <c r="X10" s="290"/>
      <c r="Y10" s="290"/>
      <c r="Z10" s="290"/>
      <c r="AA10" s="290"/>
      <c r="AB10" s="290"/>
      <c r="AC10" s="41">
        <v>10</v>
      </c>
      <c r="AD10" s="295">
        <f>'page 5'!AG64</f>
        <v>0</v>
      </c>
      <c r="AE10" s="326"/>
      <c r="AF10" s="326"/>
      <c r="AG10" s="326"/>
      <c r="AH10" s="326"/>
      <c r="AI10" s="326"/>
      <c r="AJ10" s="327"/>
      <c r="AK10" s="21"/>
    </row>
    <row r="11" spans="1:37" ht="13.5" customHeight="1">
      <c r="A11" s="298"/>
      <c r="B11" s="41">
        <v>11</v>
      </c>
      <c r="C11" s="289" t="s">
        <v>85</v>
      </c>
      <c r="D11" s="290"/>
      <c r="E11" s="290"/>
      <c r="F11" s="290"/>
      <c r="G11" s="290"/>
      <c r="H11" s="290"/>
      <c r="I11" s="290"/>
      <c r="J11" s="290"/>
      <c r="K11" s="290"/>
      <c r="L11" s="290"/>
      <c r="M11" s="290"/>
      <c r="N11" s="290"/>
      <c r="O11" s="290"/>
      <c r="P11" s="290"/>
      <c r="Q11" s="290"/>
      <c r="R11" s="290"/>
      <c r="S11" s="290"/>
      <c r="T11" s="290"/>
      <c r="U11" s="290"/>
      <c r="V11" s="290"/>
      <c r="W11" s="290"/>
      <c r="X11" s="290"/>
      <c r="Y11" s="290"/>
      <c r="Z11" s="290"/>
      <c r="AA11" s="290"/>
      <c r="AB11" s="290"/>
      <c r="AC11" s="41">
        <v>11</v>
      </c>
      <c r="AD11" s="295">
        <f>IF(AD9&lt;&gt;"Nil",AD9,0)-IF(AD10&lt;&gt;"Nil",AD10,0)</f>
        <v>0</v>
      </c>
      <c r="AE11" s="326"/>
      <c r="AF11" s="326"/>
      <c r="AG11" s="326"/>
      <c r="AH11" s="326"/>
      <c r="AI11" s="326"/>
      <c r="AJ11" s="327"/>
      <c r="AK11" s="21"/>
    </row>
    <row r="12" spans="1:37" ht="13.5" customHeight="1">
      <c r="A12" s="298"/>
      <c r="B12" s="41">
        <v>12</v>
      </c>
      <c r="C12" s="289" t="s">
        <v>91</v>
      </c>
      <c r="D12" s="290"/>
      <c r="E12" s="290"/>
      <c r="F12" s="290"/>
      <c r="G12" s="290"/>
      <c r="H12" s="290"/>
      <c r="I12" s="290"/>
      <c r="J12" s="290"/>
      <c r="K12" s="290"/>
      <c r="L12" s="290"/>
      <c r="M12" s="290"/>
      <c r="N12" s="290"/>
      <c r="O12" s="290"/>
      <c r="P12" s="290"/>
      <c r="Q12" s="290"/>
      <c r="R12" s="290"/>
      <c r="S12" s="290"/>
      <c r="T12" s="290"/>
      <c r="U12" s="290"/>
      <c r="V12" s="290"/>
      <c r="W12" s="290"/>
      <c r="X12" s="290"/>
      <c r="Y12" s="290"/>
      <c r="Z12" s="290"/>
      <c r="AA12" s="290"/>
      <c r="AB12" s="290"/>
      <c r="AC12" s="41">
        <v>12</v>
      </c>
      <c r="AD12" s="321" t="str">
        <f>'page 6 '!AG19</f>
        <v>Nil</v>
      </c>
      <c r="AE12" s="322"/>
      <c r="AF12" s="322"/>
      <c r="AG12" s="322"/>
      <c r="AH12" s="322"/>
      <c r="AI12" s="322"/>
      <c r="AJ12" s="322"/>
      <c r="AK12" s="21"/>
    </row>
    <row r="13" spans="1:37" ht="13.5" customHeight="1">
      <c r="A13" s="298"/>
      <c r="B13" s="41">
        <v>13</v>
      </c>
      <c r="C13" s="289" t="s">
        <v>86</v>
      </c>
      <c r="D13" s="290"/>
      <c r="E13" s="290"/>
      <c r="F13" s="290"/>
      <c r="G13" s="290"/>
      <c r="H13" s="290"/>
      <c r="I13" s="290"/>
      <c r="J13" s="290"/>
      <c r="K13" s="290"/>
      <c r="L13" s="290"/>
      <c r="M13" s="290"/>
      <c r="N13" s="290"/>
      <c r="O13" s="290"/>
      <c r="P13" s="290"/>
      <c r="Q13" s="290"/>
      <c r="R13" s="290"/>
      <c r="S13" s="290"/>
      <c r="T13" s="290"/>
      <c r="U13" s="290"/>
      <c r="V13" s="290"/>
      <c r="W13" s="290"/>
      <c r="X13" s="290"/>
      <c r="Y13" s="290"/>
      <c r="Z13" s="290"/>
      <c r="AA13" s="290"/>
      <c r="AB13" s="290"/>
      <c r="AC13" s="41">
        <v>13</v>
      </c>
      <c r="AD13" s="295">
        <f>ROUND(IF(AD12="Nil",AD11,AD11+IF(AD12&lt;&gt;"Nil",AD12,0)),0)</f>
        <v>0</v>
      </c>
      <c r="AE13" s="296"/>
      <c r="AF13" s="296"/>
      <c r="AG13" s="296"/>
      <c r="AH13" s="296"/>
      <c r="AI13" s="296"/>
      <c r="AJ13" s="297"/>
      <c r="AK13" s="21"/>
    </row>
    <row r="14" spans="1:37" ht="13.5" customHeight="1">
      <c r="A14" s="298"/>
      <c r="B14" s="41">
        <v>14</v>
      </c>
      <c r="C14" s="289" t="s">
        <v>92</v>
      </c>
      <c r="D14" s="290"/>
      <c r="E14" s="290"/>
      <c r="F14" s="290"/>
      <c r="G14" s="290"/>
      <c r="H14" s="290"/>
      <c r="I14" s="290"/>
      <c r="J14" s="290"/>
      <c r="K14" s="290"/>
      <c r="L14" s="290"/>
      <c r="M14" s="290"/>
      <c r="N14" s="290"/>
      <c r="O14" s="290"/>
      <c r="P14" s="290"/>
      <c r="Q14" s="290"/>
      <c r="R14" s="290"/>
      <c r="S14" s="290"/>
      <c r="T14" s="290"/>
      <c r="U14" s="290"/>
      <c r="V14" s="290"/>
      <c r="W14" s="290"/>
      <c r="X14" s="290"/>
      <c r="Y14" s="290"/>
      <c r="Z14" s="290"/>
      <c r="AA14" s="290"/>
      <c r="AB14" s="290"/>
      <c r="AC14" s="41">
        <v>14</v>
      </c>
      <c r="AD14" s="321" t="str">
        <f>IF(SUM(IF('page 5'!R52&lt;&gt;"Nil",'page 5'!R52,0)+IF('page 5'!W52&lt;&gt;"Nil",'page 5'!W52,0)+IF('page 5'!AC52&lt;&gt;"Nil",'page 5'!AC52,0)+IF('page 5'!AG52&lt;&gt;"Nil",'page 5'!AG52,0)+IF('page 5'!AL52&lt;&gt;"Nil",'page 5'!AL52:AR52,0))&gt;0,SUM(IF('page 5'!R52&lt;&gt;"Nil",'page 5'!R52,0)+IF('page 5'!W52&lt;&gt;"Nil",'page 5'!W52,0)+IF('page 5'!AC52&lt;&gt;"Nil",'page 5'!AC52,0)+IF('page 5'!AG52&lt;&gt;"Nil",'page 5'!AG52,0)+IF('page 5'!AL52&lt;&gt;"Nil",'page 5'!AL52:AR52,0)),"Nil")</f>
        <v>Nil</v>
      </c>
      <c r="AE14" s="322"/>
      <c r="AF14" s="322"/>
      <c r="AG14" s="322"/>
      <c r="AH14" s="322"/>
      <c r="AI14" s="322"/>
      <c r="AJ14" s="322"/>
      <c r="AK14" s="21"/>
    </row>
    <row r="15" spans="1:37" ht="7.5" customHeight="1">
      <c r="A15" s="275"/>
      <c r="B15" s="289"/>
      <c r="C15" s="289"/>
      <c r="D15" s="289"/>
      <c r="E15" s="289"/>
      <c r="F15" s="289"/>
      <c r="G15" s="316"/>
      <c r="H15" s="316"/>
      <c r="I15" s="316"/>
      <c r="J15" s="316"/>
      <c r="K15" s="316"/>
      <c r="L15" s="316"/>
      <c r="M15" s="316"/>
      <c r="N15" s="316"/>
      <c r="O15" s="316"/>
      <c r="P15" s="316"/>
      <c r="Q15" s="316"/>
      <c r="R15" s="316"/>
      <c r="S15" s="316"/>
      <c r="T15" s="316"/>
      <c r="U15" s="316"/>
      <c r="V15" s="316"/>
      <c r="W15" s="316"/>
      <c r="X15" s="316"/>
      <c r="Y15" s="316"/>
      <c r="Z15" s="316"/>
      <c r="AA15" s="316"/>
      <c r="AB15" s="316"/>
      <c r="AC15" s="316"/>
      <c r="AD15" s="316"/>
      <c r="AE15" s="316"/>
      <c r="AF15" s="316"/>
      <c r="AG15" s="316"/>
      <c r="AH15" s="316"/>
      <c r="AI15" s="316"/>
      <c r="AJ15" s="255"/>
      <c r="AK15" s="3"/>
    </row>
    <row r="16" spans="1:37" ht="13.5" customHeight="1">
      <c r="A16" s="312" t="s">
        <v>94</v>
      </c>
      <c r="B16" s="290"/>
      <c r="C16" s="290"/>
      <c r="D16" s="290"/>
      <c r="E16" s="290"/>
      <c r="F16" s="313"/>
      <c r="G16" s="323" t="s">
        <v>95</v>
      </c>
      <c r="H16" s="324"/>
      <c r="I16" s="324"/>
      <c r="J16" s="324"/>
      <c r="K16" s="324"/>
      <c r="L16" s="324"/>
      <c r="M16" s="324"/>
      <c r="N16" s="324"/>
      <c r="O16" s="324"/>
      <c r="P16" s="324"/>
      <c r="Q16" s="324"/>
      <c r="R16" s="324"/>
      <c r="S16" s="324"/>
      <c r="T16" s="324"/>
      <c r="U16" s="324"/>
      <c r="V16" s="324"/>
      <c r="W16" s="324"/>
      <c r="X16" s="324"/>
      <c r="Y16" s="324"/>
      <c r="Z16" s="324"/>
      <c r="AA16" s="324"/>
      <c r="AB16" s="324"/>
      <c r="AC16" s="324"/>
      <c r="AD16" s="324"/>
      <c r="AE16" s="324"/>
      <c r="AF16" s="324"/>
      <c r="AG16" s="324"/>
      <c r="AH16" s="324"/>
      <c r="AI16" s="324"/>
      <c r="AJ16" s="325"/>
      <c r="AK16" s="3"/>
    </row>
    <row r="17" spans="1:40" ht="13.5" customHeight="1">
      <c r="A17" s="292" t="s">
        <v>126</v>
      </c>
      <c r="B17" s="53">
        <v>1</v>
      </c>
      <c r="C17" s="289" t="s">
        <v>96</v>
      </c>
      <c r="D17" s="289"/>
      <c r="E17" s="289"/>
      <c r="F17" s="289"/>
      <c r="G17" s="289"/>
      <c r="H17" s="289"/>
      <c r="I17" s="289"/>
      <c r="J17" s="289"/>
      <c r="K17" s="289"/>
      <c r="L17" s="289"/>
      <c r="M17" s="289"/>
      <c r="N17" s="289"/>
      <c r="O17" s="289"/>
      <c r="P17" s="289"/>
      <c r="Q17" s="289"/>
      <c r="R17" s="289"/>
      <c r="S17" s="289"/>
      <c r="T17" s="289"/>
      <c r="U17" s="289"/>
      <c r="V17" s="289"/>
      <c r="W17" s="289"/>
      <c r="X17" s="289"/>
      <c r="Y17" s="289"/>
      <c r="Z17" s="289"/>
      <c r="AA17" s="289"/>
      <c r="AB17" s="289"/>
      <c r="AC17" s="266"/>
      <c r="AD17" s="267"/>
      <c r="AE17" s="267"/>
      <c r="AF17" s="267"/>
      <c r="AG17" s="267"/>
      <c r="AH17" s="267"/>
      <c r="AI17" s="267"/>
      <c r="AJ17" s="268"/>
      <c r="AK17" s="21"/>
      <c r="AN17" s="120">
        <f>ROUND(IF('data input'!E16="Female",IF('data input'!E17="Over 65 years",IF(AD13&lt;=225000,0,IF(AD13&lt;=300000,(AD13-225000)*10%,IF(AD13&lt;=500000,(AD13-300000)*20%+7500,IF(AD13&gt;500000,(AD13-500000)*30%+47500,9999999)))),IF(AD13&lt;=180000,0,IF(AD13&lt;=300000,(AD13-180000)*10%,IF(AD13&lt;=500000,(AD13-300000)*20%+12000,IF(AD13&gt;500000,(AD13-500000)*30%+52000,9999999))))),IF('data input'!E17="Over 65 years",IF(AD13&lt;=225000,0,IF(AD13&lt;=300000,(AD13-225000)*10%,IF(AD13&lt;=500000,(AD13-300000)*20%+7500,IF(AD13&gt;500000,(AD13-500000)*30%+47500,9999999)))),IF(AD13&lt;=150000,0,IF(AD13&lt;=300000,(AD13-150000)*10%,IF(AD13&lt;=500000,(AD13-300000)*20%+15000,IF(AD13&gt;500000,(AD13-500000)*30%+55000,9999999)))))),0)</f>
        <v>0</v>
      </c>
    </row>
    <row r="18" spans="1:37" ht="13.5" customHeight="1">
      <c r="A18" s="292"/>
      <c r="B18" s="314"/>
      <c r="C18" s="41" t="s">
        <v>60</v>
      </c>
      <c r="D18" s="289" t="s">
        <v>97</v>
      </c>
      <c r="E18" s="289"/>
      <c r="F18" s="289"/>
      <c r="G18" s="289"/>
      <c r="H18" s="289"/>
      <c r="I18" s="289"/>
      <c r="J18" s="289"/>
      <c r="K18" s="289"/>
      <c r="L18" s="289"/>
      <c r="M18" s="289"/>
      <c r="N18" s="289"/>
      <c r="O18" s="289"/>
      <c r="P18" s="289"/>
      <c r="Q18" s="289"/>
      <c r="R18" s="289"/>
      <c r="S18" s="289"/>
      <c r="T18" s="41" t="s">
        <v>115</v>
      </c>
      <c r="U18" s="300" t="str">
        <f>IF(AN17&gt;0,AN17,"Nil")</f>
        <v>Nil</v>
      </c>
      <c r="V18" s="301"/>
      <c r="W18" s="301"/>
      <c r="X18" s="301"/>
      <c r="Y18" s="301"/>
      <c r="Z18" s="301"/>
      <c r="AA18" s="301"/>
      <c r="AB18" s="302"/>
      <c r="AC18" s="269"/>
      <c r="AD18" s="270"/>
      <c r="AE18" s="270"/>
      <c r="AF18" s="270"/>
      <c r="AG18" s="270"/>
      <c r="AH18" s="270"/>
      <c r="AI18" s="270"/>
      <c r="AJ18" s="271"/>
      <c r="AK18" s="21"/>
    </row>
    <row r="19" spans="1:37" ht="13.5" customHeight="1">
      <c r="A19" s="292"/>
      <c r="B19" s="315"/>
      <c r="C19" s="41" t="s">
        <v>61</v>
      </c>
      <c r="D19" s="289" t="s">
        <v>98</v>
      </c>
      <c r="E19" s="289"/>
      <c r="F19" s="289"/>
      <c r="G19" s="289"/>
      <c r="H19" s="289"/>
      <c r="I19" s="289"/>
      <c r="J19" s="289"/>
      <c r="K19" s="289"/>
      <c r="L19" s="289"/>
      <c r="M19" s="289"/>
      <c r="N19" s="289"/>
      <c r="O19" s="289"/>
      <c r="P19" s="289"/>
      <c r="Q19" s="289"/>
      <c r="R19" s="289"/>
      <c r="S19" s="289"/>
      <c r="T19" s="41" t="s">
        <v>116</v>
      </c>
      <c r="U19" s="303" t="str">
        <f>'page 6 '!AJ13</f>
        <v>Nil</v>
      </c>
      <c r="V19" s="304"/>
      <c r="W19" s="304"/>
      <c r="X19" s="304"/>
      <c r="Y19" s="304"/>
      <c r="Z19" s="304"/>
      <c r="AA19" s="304"/>
      <c r="AB19" s="305"/>
      <c r="AC19" s="272"/>
      <c r="AD19" s="273"/>
      <c r="AE19" s="273"/>
      <c r="AF19" s="273"/>
      <c r="AG19" s="273"/>
      <c r="AH19" s="273"/>
      <c r="AI19" s="273"/>
      <c r="AJ19" s="274"/>
      <c r="AK19" s="21"/>
    </row>
    <row r="20" spans="1:40" ht="13.5" customHeight="1">
      <c r="A20" s="292"/>
      <c r="B20" s="315"/>
      <c r="C20" s="41" t="s">
        <v>62</v>
      </c>
      <c r="D20" s="289" t="s">
        <v>99</v>
      </c>
      <c r="E20" s="289"/>
      <c r="F20" s="289"/>
      <c r="G20" s="289"/>
      <c r="H20" s="289"/>
      <c r="I20" s="289"/>
      <c r="J20" s="289"/>
      <c r="K20" s="289"/>
      <c r="L20" s="289"/>
      <c r="M20" s="289"/>
      <c r="N20" s="289"/>
      <c r="O20" s="289"/>
      <c r="P20" s="289"/>
      <c r="Q20" s="289"/>
      <c r="R20" s="289"/>
      <c r="S20" s="289"/>
      <c r="T20" s="289"/>
      <c r="U20" s="289"/>
      <c r="V20" s="289"/>
      <c r="W20" s="289"/>
      <c r="X20" s="289"/>
      <c r="Y20" s="289"/>
      <c r="Z20" s="289"/>
      <c r="AA20" s="289"/>
      <c r="AB20" s="289"/>
      <c r="AC20" s="41" t="s">
        <v>114</v>
      </c>
      <c r="AD20" s="295" t="str">
        <f>IF(SUM(IF(U18&lt;&gt;"Nil",U18,0),IF(U19&lt;&gt;"Nil",U19,0))&gt;0,SUM(IF(U18&lt;&gt;"Nil",U18,0),IF(U19&lt;&gt;"Nil",U19,0)),"Nil")</f>
        <v>Nil</v>
      </c>
      <c r="AE20" s="296"/>
      <c r="AF20" s="296"/>
      <c r="AG20" s="296"/>
      <c r="AH20" s="296"/>
      <c r="AI20" s="296"/>
      <c r="AJ20" s="297"/>
      <c r="AK20" s="21"/>
      <c r="AN20" s="151"/>
    </row>
    <row r="21" spans="1:37" ht="13.5" customHeight="1">
      <c r="A21" s="292"/>
      <c r="B21" s="53">
        <v>2</v>
      </c>
      <c r="C21" s="289" t="s">
        <v>100</v>
      </c>
      <c r="D21" s="289"/>
      <c r="E21" s="289"/>
      <c r="F21" s="289"/>
      <c r="G21" s="289"/>
      <c r="H21" s="289"/>
      <c r="I21" s="289"/>
      <c r="J21" s="289"/>
      <c r="K21" s="289"/>
      <c r="L21" s="289"/>
      <c r="M21" s="289"/>
      <c r="N21" s="289"/>
      <c r="O21" s="289"/>
      <c r="P21" s="289"/>
      <c r="Q21" s="289"/>
      <c r="R21" s="289"/>
      <c r="S21" s="289"/>
      <c r="T21" s="289"/>
      <c r="U21" s="289"/>
      <c r="V21" s="289"/>
      <c r="W21" s="289"/>
      <c r="X21" s="289"/>
      <c r="Y21" s="289"/>
      <c r="Z21" s="289"/>
      <c r="AA21" s="289"/>
      <c r="AB21" s="289"/>
      <c r="AC21" s="41">
        <v>2</v>
      </c>
      <c r="AD21" s="295" t="str">
        <f>IF(AD11&lt;=1000000,"Nil",IF(AD11&gt;1000000,MIN(AD20*10%,AD11-1000000)))</f>
        <v>Nil</v>
      </c>
      <c r="AE21" s="296"/>
      <c r="AF21" s="296"/>
      <c r="AG21" s="296"/>
      <c r="AH21" s="296"/>
      <c r="AI21" s="296"/>
      <c r="AJ21" s="297"/>
      <c r="AK21" s="21"/>
    </row>
    <row r="22" spans="1:37" ht="13.5" customHeight="1">
      <c r="A22" s="292"/>
      <c r="B22" s="53">
        <v>3</v>
      </c>
      <c r="C22" s="289" t="s">
        <v>522</v>
      </c>
      <c r="D22" s="289"/>
      <c r="E22" s="289"/>
      <c r="F22" s="289"/>
      <c r="G22" s="289"/>
      <c r="H22" s="289"/>
      <c r="I22" s="289"/>
      <c r="J22" s="289"/>
      <c r="K22" s="289"/>
      <c r="L22" s="289"/>
      <c r="M22" s="289"/>
      <c r="N22" s="289"/>
      <c r="O22" s="289"/>
      <c r="P22" s="289"/>
      <c r="Q22" s="289"/>
      <c r="R22" s="289"/>
      <c r="S22" s="289"/>
      <c r="T22" s="289" t="s">
        <v>93</v>
      </c>
      <c r="U22" s="289"/>
      <c r="V22" s="289"/>
      <c r="W22" s="289"/>
      <c r="X22" s="289"/>
      <c r="Y22" s="289"/>
      <c r="Z22" s="289"/>
      <c r="AA22" s="289"/>
      <c r="AB22" s="289"/>
      <c r="AC22" s="41">
        <v>3</v>
      </c>
      <c r="AD22" s="295" t="str">
        <f>IF(ROUND((IF(AD20&lt;&gt;"Nil",AD20,0)+IF(AD21="Nil",0,AD21))*3%,0)&gt;0,ROUND((IF(AD20&lt;&gt;"Nil",AD20,0)+IF(AD21="Nil",0,AD21))*3%,0),"Nil")</f>
        <v>Nil</v>
      </c>
      <c r="AE22" s="296"/>
      <c r="AF22" s="296"/>
      <c r="AG22" s="296"/>
      <c r="AH22" s="296"/>
      <c r="AI22" s="296"/>
      <c r="AJ22" s="297"/>
      <c r="AK22" s="21"/>
    </row>
    <row r="23" spans="1:37" ht="13.5" customHeight="1">
      <c r="A23" s="292"/>
      <c r="B23" s="53">
        <v>4</v>
      </c>
      <c r="C23" s="289" t="s">
        <v>101</v>
      </c>
      <c r="D23" s="289"/>
      <c r="E23" s="289"/>
      <c r="F23" s="289"/>
      <c r="G23" s="289"/>
      <c r="H23" s="289"/>
      <c r="I23" s="289"/>
      <c r="J23" s="289"/>
      <c r="K23" s="289"/>
      <c r="L23" s="289"/>
      <c r="M23" s="289"/>
      <c r="N23" s="289"/>
      <c r="O23" s="289"/>
      <c r="P23" s="289"/>
      <c r="Q23" s="289"/>
      <c r="R23" s="289"/>
      <c r="S23" s="289"/>
      <c r="T23" s="289"/>
      <c r="U23" s="289"/>
      <c r="V23" s="289"/>
      <c r="W23" s="289"/>
      <c r="X23" s="289"/>
      <c r="Y23" s="289"/>
      <c r="Z23" s="289"/>
      <c r="AA23" s="289"/>
      <c r="AB23" s="289"/>
      <c r="AC23" s="41">
        <v>4</v>
      </c>
      <c r="AD23" s="295" t="str">
        <f>IF(SUM(AD20,AD22,IF(AD21="Nil",0,AD21))&gt;0,SUM(AD20,AD22,IF(AD21="Nil",0,AD21)),"Nil")</f>
        <v>Nil</v>
      </c>
      <c r="AE23" s="296"/>
      <c r="AF23" s="296"/>
      <c r="AG23" s="296"/>
      <c r="AH23" s="296"/>
      <c r="AI23" s="296"/>
      <c r="AJ23" s="297"/>
      <c r="AK23" s="21"/>
    </row>
    <row r="24" spans="1:37" ht="13.5" customHeight="1">
      <c r="A24" s="292"/>
      <c r="B24" s="53">
        <v>5</v>
      </c>
      <c r="C24" s="289" t="s">
        <v>102</v>
      </c>
      <c r="D24" s="289"/>
      <c r="E24" s="289"/>
      <c r="F24" s="289"/>
      <c r="G24" s="289"/>
      <c r="H24" s="289"/>
      <c r="I24" s="289"/>
      <c r="J24" s="289"/>
      <c r="K24" s="289"/>
      <c r="L24" s="289"/>
      <c r="M24" s="289"/>
      <c r="N24" s="289"/>
      <c r="O24" s="289"/>
      <c r="P24" s="289"/>
      <c r="Q24" s="289"/>
      <c r="R24" s="289"/>
      <c r="S24" s="289"/>
      <c r="T24" s="289"/>
      <c r="U24" s="289"/>
      <c r="V24" s="289"/>
      <c r="W24" s="289"/>
      <c r="X24" s="289"/>
      <c r="Y24" s="289"/>
      <c r="Z24" s="289"/>
      <c r="AA24" s="289"/>
      <c r="AB24" s="289"/>
      <c r="AC24" s="284"/>
      <c r="AD24" s="285"/>
      <c r="AE24" s="285"/>
      <c r="AF24" s="285"/>
      <c r="AG24" s="285"/>
      <c r="AH24" s="285"/>
      <c r="AI24" s="285"/>
      <c r="AJ24" s="286"/>
      <c r="AK24" s="21"/>
    </row>
    <row r="25" spans="1:37" ht="13.5" customHeight="1">
      <c r="A25" s="292"/>
      <c r="B25" s="314"/>
      <c r="C25" s="41" t="s">
        <v>60</v>
      </c>
      <c r="D25" s="289" t="s">
        <v>104</v>
      </c>
      <c r="E25" s="289"/>
      <c r="F25" s="289"/>
      <c r="G25" s="289"/>
      <c r="H25" s="289"/>
      <c r="I25" s="289"/>
      <c r="J25" s="289"/>
      <c r="K25" s="289"/>
      <c r="L25" s="289"/>
      <c r="M25" s="289"/>
      <c r="N25" s="289"/>
      <c r="O25" s="289"/>
      <c r="P25" s="289"/>
      <c r="Q25" s="289"/>
      <c r="R25" s="289"/>
      <c r="S25" s="289"/>
      <c r="T25" s="41" t="s">
        <v>117</v>
      </c>
      <c r="U25" s="306" t="s">
        <v>452</v>
      </c>
      <c r="V25" s="307"/>
      <c r="W25" s="307"/>
      <c r="X25" s="307"/>
      <c r="Y25" s="307"/>
      <c r="Z25" s="307"/>
      <c r="AA25" s="307"/>
      <c r="AB25" s="308"/>
      <c r="AC25" s="256"/>
      <c r="AD25" s="277"/>
      <c r="AE25" s="277"/>
      <c r="AF25" s="277"/>
      <c r="AG25" s="277"/>
      <c r="AH25" s="277"/>
      <c r="AI25" s="277"/>
      <c r="AJ25" s="287"/>
      <c r="AK25" s="21"/>
    </row>
    <row r="26" spans="1:37" ht="13.5" customHeight="1">
      <c r="A26" s="292"/>
      <c r="B26" s="315"/>
      <c r="C26" s="41" t="s">
        <v>61</v>
      </c>
      <c r="D26" s="289" t="s">
        <v>105</v>
      </c>
      <c r="E26" s="289"/>
      <c r="F26" s="289"/>
      <c r="G26" s="289"/>
      <c r="H26" s="289"/>
      <c r="I26" s="289"/>
      <c r="J26" s="289"/>
      <c r="K26" s="289"/>
      <c r="L26" s="289"/>
      <c r="M26" s="289"/>
      <c r="N26" s="289"/>
      <c r="O26" s="289"/>
      <c r="P26" s="289"/>
      <c r="Q26" s="289"/>
      <c r="R26" s="289"/>
      <c r="S26" s="289"/>
      <c r="T26" s="41" t="s">
        <v>118</v>
      </c>
      <c r="U26" s="306" t="s">
        <v>452</v>
      </c>
      <c r="V26" s="307"/>
      <c r="W26" s="307"/>
      <c r="X26" s="307"/>
      <c r="Y26" s="307"/>
      <c r="Z26" s="307"/>
      <c r="AA26" s="307"/>
      <c r="AB26" s="308"/>
      <c r="AC26" s="256"/>
      <c r="AD26" s="277"/>
      <c r="AE26" s="277"/>
      <c r="AF26" s="277"/>
      <c r="AG26" s="277"/>
      <c r="AH26" s="277"/>
      <c r="AI26" s="277"/>
      <c r="AJ26" s="287"/>
      <c r="AK26" s="21"/>
    </row>
    <row r="27" spans="1:37" ht="13.5" customHeight="1">
      <c r="A27" s="292"/>
      <c r="B27" s="315"/>
      <c r="C27" s="41" t="s">
        <v>62</v>
      </c>
      <c r="D27" s="289" t="s">
        <v>107</v>
      </c>
      <c r="E27" s="289"/>
      <c r="F27" s="289"/>
      <c r="G27" s="289"/>
      <c r="H27" s="289"/>
      <c r="I27" s="289"/>
      <c r="J27" s="289"/>
      <c r="K27" s="289"/>
      <c r="L27" s="289"/>
      <c r="M27" s="289"/>
      <c r="N27" s="289"/>
      <c r="O27" s="289"/>
      <c r="P27" s="289"/>
      <c r="Q27" s="289"/>
      <c r="R27" s="289"/>
      <c r="S27" s="289"/>
      <c r="T27" s="41" t="s">
        <v>119</v>
      </c>
      <c r="U27" s="306" t="s">
        <v>452</v>
      </c>
      <c r="V27" s="307"/>
      <c r="W27" s="307"/>
      <c r="X27" s="307"/>
      <c r="Y27" s="307"/>
      <c r="Z27" s="307"/>
      <c r="AA27" s="307"/>
      <c r="AB27" s="308"/>
      <c r="AC27" s="256"/>
      <c r="AD27" s="277"/>
      <c r="AE27" s="277"/>
      <c r="AF27" s="277"/>
      <c r="AG27" s="277"/>
      <c r="AH27" s="277"/>
      <c r="AI27" s="277"/>
      <c r="AJ27" s="287"/>
      <c r="AK27" s="21"/>
    </row>
    <row r="28" spans="1:37" ht="13.5" customHeight="1">
      <c r="A28" s="292"/>
      <c r="B28" s="315"/>
      <c r="C28" s="41" t="s">
        <v>103</v>
      </c>
      <c r="D28" s="289" t="s">
        <v>106</v>
      </c>
      <c r="E28" s="289"/>
      <c r="F28" s="289"/>
      <c r="G28" s="289"/>
      <c r="H28" s="289"/>
      <c r="I28" s="289"/>
      <c r="J28" s="289"/>
      <c r="K28" s="289"/>
      <c r="L28" s="289"/>
      <c r="M28" s="289"/>
      <c r="N28" s="289"/>
      <c r="O28" s="289"/>
      <c r="P28" s="289"/>
      <c r="Q28" s="289"/>
      <c r="R28" s="289"/>
      <c r="S28" s="289"/>
      <c r="T28" s="289"/>
      <c r="U28" s="289"/>
      <c r="V28" s="289"/>
      <c r="W28" s="289"/>
      <c r="X28" s="289"/>
      <c r="Y28" s="289"/>
      <c r="Z28" s="289"/>
      <c r="AA28" s="289"/>
      <c r="AB28" s="289"/>
      <c r="AC28" s="41" t="s">
        <v>120</v>
      </c>
      <c r="AD28" s="321" t="str">
        <f>IF(SUM(IF(U25="Nil",0,U25),IF(U26="Nil",0,U26),IF(U27="Nil",0,U27))&gt;0,SUM(IF(U25="Nil",0,U25),IF(U26="Nil",0,U26),IF(U27="Nil",0,U27)),"Nil")</f>
        <v>Nil</v>
      </c>
      <c r="AE28" s="322"/>
      <c r="AF28" s="322"/>
      <c r="AG28" s="322"/>
      <c r="AH28" s="322"/>
      <c r="AI28" s="322"/>
      <c r="AJ28" s="322"/>
      <c r="AK28" s="21"/>
    </row>
    <row r="29" spans="1:37" ht="13.5" customHeight="1">
      <c r="A29" s="292"/>
      <c r="B29" s="53">
        <v>6</v>
      </c>
      <c r="C29" s="289" t="s">
        <v>108</v>
      </c>
      <c r="D29" s="289"/>
      <c r="E29" s="289"/>
      <c r="F29" s="289"/>
      <c r="G29" s="289"/>
      <c r="H29" s="289"/>
      <c r="I29" s="289"/>
      <c r="J29" s="289"/>
      <c r="K29" s="289"/>
      <c r="L29" s="289"/>
      <c r="M29" s="289"/>
      <c r="N29" s="289"/>
      <c r="O29" s="289"/>
      <c r="P29" s="289"/>
      <c r="Q29" s="289"/>
      <c r="R29" s="289"/>
      <c r="S29" s="289"/>
      <c r="T29" s="289"/>
      <c r="U29" s="289"/>
      <c r="V29" s="289"/>
      <c r="W29" s="289"/>
      <c r="X29" s="289"/>
      <c r="Y29" s="289"/>
      <c r="Z29" s="289"/>
      <c r="AA29" s="289"/>
      <c r="AB29" s="289"/>
      <c r="AC29" s="41">
        <v>6</v>
      </c>
      <c r="AD29" s="295" t="str">
        <f>IF((IF(AD23="Nil",0,AD23)-IF(AD28="Nil",0,AD28))&gt;0,(IF(AD23="Nil",0,AD23)-IF(AD28="Nil",0,AD28)),"Nil")</f>
        <v>Nil</v>
      </c>
      <c r="AE29" s="296"/>
      <c r="AF29" s="296"/>
      <c r="AG29" s="296"/>
      <c r="AH29" s="296"/>
      <c r="AI29" s="296"/>
      <c r="AJ29" s="297"/>
      <c r="AK29" s="21"/>
    </row>
    <row r="30" spans="1:37" ht="13.5" customHeight="1">
      <c r="A30" s="292"/>
      <c r="B30" s="53">
        <v>7</v>
      </c>
      <c r="C30" s="289" t="s">
        <v>109</v>
      </c>
      <c r="D30" s="289"/>
      <c r="E30" s="289"/>
      <c r="F30" s="289"/>
      <c r="G30" s="289"/>
      <c r="H30" s="289"/>
      <c r="I30" s="289"/>
      <c r="J30" s="289"/>
      <c r="K30" s="289"/>
      <c r="L30" s="289"/>
      <c r="M30" s="289"/>
      <c r="N30" s="289"/>
      <c r="O30" s="289"/>
      <c r="P30" s="289"/>
      <c r="Q30" s="289"/>
      <c r="R30" s="289"/>
      <c r="S30" s="289"/>
      <c r="T30" s="289"/>
      <c r="U30" s="289"/>
      <c r="V30" s="289"/>
      <c r="W30" s="289"/>
      <c r="X30" s="289"/>
      <c r="Y30" s="289"/>
      <c r="Z30" s="289"/>
      <c r="AA30" s="289"/>
      <c r="AB30" s="289"/>
      <c r="AC30" s="284"/>
      <c r="AD30" s="285"/>
      <c r="AE30" s="285"/>
      <c r="AF30" s="285"/>
      <c r="AG30" s="285"/>
      <c r="AH30" s="285"/>
      <c r="AI30" s="285"/>
      <c r="AJ30" s="286"/>
      <c r="AK30" s="21"/>
    </row>
    <row r="31" spans="1:37" ht="13.5" customHeight="1">
      <c r="A31" s="292"/>
      <c r="B31" s="314"/>
      <c r="C31" s="41" t="s">
        <v>60</v>
      </c>
      <c r="D31" s="40" t="s">
        <v>110</v>
      </c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1" t="s">
        <v>121</v>
      </c>
      <c r="U31" s="309" t="s">
        <v>452</v>
      </c>
      <c r="V31" s="310"/>
      <c r="W31" s="310"/>
      <c r="X31" s="310"/>
      <c r="Y31" s="310"/>
      <c r="Z31" s="310"/>
      <c r="AA31" s="310"/>
      <c r="AB31" s="311"/>
      <c r="AC31" s="256"/>
      <c r="AD31" s="277"/>
      <c r="AE31" s="277"/>
      <c r="AF31" s="277"/>
      <c r="AG31" s="277"/>
      <c r="AH31" s="277"/>
      <c r="AI31" s="277"/>
      <c r="AJ31" s="287"/>
      <c r="AK31" s="21"/>
    </row>
    <row r="32" spans="1:37" ht="13.5" customHeight="1">
      <c r="A32" s="292"/>
      <c r="B32" s="315"/>
      <c r="C32" s="41" t="s">
        <v>61</v>
      </c>
      <c r="D32" s="40" t="s">
        <v>111</v>
      </c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1" t="s">
        <v>122</v>
      </c>
      <c r="U32" s="309" t="s">
        <v>452</v>
      </c>
      <c r="V32" s="310"/>
      <c r="W32" s="310"/>
      <c r="X32" s="310"/>
      <c r="Y32" s="310"/>
      <c r="Z32" s="310"/>
      <c r="AA32" s="310"/>
      <c r="AB32" s="311"/>
      <c r="AC32" s="256"/>
      <c r="AD32" s="277"/>
      <c r="AE32" s="277"/>
      <c r="AF32" s="277"/>
      <c r="AG32" s="277"/>
      <c r="AH32" s="277"/>
      <c r="AI32" s="277"/>
      <c r="AJ32" s="287"/>
      <c r="AK32" s="21"/>
    </row>
    <row r="33" spans="1:37" ht="13.5" customHeight="1">
      <c r="A33" s="292"/>
      <c r="B33" s="315"/>
      <c r="C33" s="41" t="s">
        <v>62</v>
      </c>
      <c r="D33" s="40" t="s">
        <v>112</v>
      </c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1" t="s">
        <v>123</v>
      </c>
      <c r="U33" s="309" t="s">
        <v>452</v>
      </c>
      <c r="V33" s="310"/>
      <c r="W33" s="310"/>
      <c r="X33" s="310"/>
      <c r="Y33" s="310"/>
      <c r="Z33" s="310"/>
      <c r="AA33" s="310"/>
      <c r="AB33" s="311"/>
      <c r="AC33" s="256"/>
      <c r="AD33" s="277"/>
      <c r="AE33" s="277"/>
      <c r="AF33" s="277"/>
      <c r="AG33" s="277"/>
      <c r="AH33" s="277"/>
      <c r="AI33" s="277"/>
      <c r="AJ33" s="287"/>
      <c r="AK33" s="21"/>
    </row>
    <row r="34" spans="1:37" ht="13.5" customHeight="1">
      <c r="A34" s="292"/>
      <c r="B34" s="315"/>
      <c r="C34" s="41" t="s">
        <v>103</v>
      </c>
      <c r="D34" s="289" t="s">
        <v>113</v>
      </c>
      <c r="E34" s="289"/>
      <c r="F34" s="289"/>
      <c r="G34" s="289"/>
      <c r="H34" s="289"/>
      <c r="I34" s="289"/>
      <c r="J34" s="289"/>
      <c r="K34" s="289"/>
      <c r="L34" s="289"/>
      <c r="M34" s="289"/>
      <c r="N34" s="289"/>
      <c r="O34" s="289"/>
      <c r="P34" s="289"/>
      <c r="Q34" s="289"/>
      <c r="R34" s="289"/>
      <c r="S34" s="289"/>
      <c r="T34" s="289"/>
      <c r="U34" s="289"/>
      <c r="V34" s="289"/>
      <c r="W34" s="289"/>
      <c r="X34" s="289"/>
      <c r="Y34" s="289"/>
      <c r="Z34" s="289"/>
      <c r="AA34" s="289"/>
      <c r="AB34" s="289"/>
      <c r="AC34" s="41" t="s">
        <v>124</v>
      </c>
      <c r="AD34" s="317" t="str">
        <f>IF(SUM(IF(U31="Nil",0,U31),IF(U32="Nil",0,U32),IF(U33="Nil",0,U33))&gt;0,SUM(IF(U31="Nil",0,U31),IF(U32="Nil",0,U32),IF(U33="Nil",0,U33)),"Nil")</f>
        <v>Nil</v>
      </c>
      <c r="AE34" s="318"/>
      <c r="AF34" s="318"/>
      <c r="AG34" s="318"/>
      <c r="AH34" s="318"/>
      <c r="AI34" s="318"/>
      <c r="AJ34" s="318"/>
      <c r="AK34" s="21"/>
    </row>
    <row r="35" spans="1:37" ht="13.5" customHeight="1">
      <c r="A35" s="292"/>
      <c r="B35" s="53">
        <v>8</v>
      </c>
      <c r="C35" s="289" t="s">
        <v>125</v>
      </c>
      <c r="D35" s="290"/>
      <c r="E35" s="290"/>
      <c r="F35" s="290"/>
      <c r="G35" s="290"/>
      <c r="H35" s="290"/>
      <c r="I35" s="290"/>
      <c r="J35" s="290"/>
      <c r="K35" s="290"/>
      <c r="L35" s="290"/>
      <c r="M35" s="290"/>
      <c r="N35" s="290"/>
      <c r="O35" s="290"/>
      <c r="P35" s="290"/>
      <c r="Q35" s="290"/>
      <c r="R35" s="290"/>
      <c r="S35" s="290"/>
      <c r="T35" s="290"/>
      <c r="U35" s="290"/>
      <c r="V35" s="290"/>
      <c r="W35" s="290"/>
      <c r="X35" s="290"/>
      <c r="Y35" s="290"/>
      <c r="Z35" s="290"/>
      <c r="AA35" s="290"/>
      <c r="AB35" s="290"/>
      <c r="AC35" s="41">
        <v>8</v>
      </c>
      <c r="AD35" s="295" t="str">
        <f>IF(SUM(IF(AD29&lt;&gt;"NIL",AD29,0),IF(AD34="Nil",0,AD34))&gt;0,SUM(IF(AD29&lt;&gt;"NIL",AD29,0),IF(AD34="Nil",0,AD34)),"Nil")</f>
        <v>Nil</v>
      </c>
      <c r="AE35" s="296"/>
      <c r="AF35" s="296"/>
      <c r="AG35" s="296"/>
      <c r="AH35" s="296"/>
      <c r="AI35" s="296"/>
      <c r="AJ35" s="297"/>
      <c r="AK35" s="21"/>
    </row>
    <row r="36" spans="1:37" ht="13.5" customHeight="1">
      <c r="A36" s="292" t="s">
        <v>135</v>
      </c>
      <c r="B36" s="41">
        <v>9</v>
      </c>
      <c r="C36" s="289" t="s">
        <v>127</v>
      </c>
      <c r="D36" s="290"/>
      <c r="E36" s="290"/>
      <c r="F36" s="290"/>
      <c r="G36" s="290"/>
      <c r="H36" s="290"/>
      <c r="I36" s="290"/>
      <c r="J36" s="290"/>
      <c r="K36" s="290"/>
      <c r="L36" s="290"/>
      <c r="M36" s="290"/>
      <c r="N36" s="290"/>
      <c r="O36" s="290"/>
      <c r="P36" s="290"/>
      <c r="Q36" s="290"/>
      <c r="R36" s="290"/>
      <c r="S36" s="290"/>
      <c r="T36" s="290"/>
      <c r="U36" s="290"/>
      <c r="V36" s="290"/>
      <c r="W36" s="290"/>
      <c r="X36" s="290"/>
      <c r="Y36" s="290"/>
      <c r="Z36" s="290"/>
      <c r="AA36" s="290"/>
      <c r="AB36" s="290"/>
      <c r="AC36" s="284"/>
      <c r="AD36" s="285"/>
      <c r="AE36" s="285"/>
      <c r="AF36" s="285"/>
      <c r="AG36" s="285"/>
      <c r="AH36" s="285"/>
      <c r="AI36" s="285"/>
      <c r="AJ36" s="286"/>
      <c r="AK36" s="21"/>
    </row>
    <row r="37" spans="1:37" ht="13.5" customHeight="1">
      <c r="A37" s="333"/>
      <c r="B37" s="314"/>
      <c r="C37" s="40" t="s">
        <v>60</v>
      </c>
      <c r="D37" s="289" t="s">
        <v>128</v>
      </c>
      <c r="E37" s="290"/>
      <c r="F37" s="290"/>
      <c r="G37" s="290"/>
      <c r="H37" s="290"/>
      <c r="I37" s="290"/>
      <c r="J37" s="290"/>
      <c r="K37" s="290"/>
      <c r="L37" s="290"/>
      <c r="M37" s="290"/>
      <c r="N37" s="290"/>
      <c r="O37" s="290"/>
      <c r="P37" s="290"/>
      <c r="Q37" s="290"/>
      <c r="R37" s="290"/>
      <c r="S37" s="290"/>
      <c r="T37" s="41" t="s">
        <v>129</v>
      </c>
      <c r="U37" s="306" t="s">
        <v>452</v>
      </c>
      <c r="V37" s="307"/>
      <c r="W37" s="307"/>
      <c r="X37" s="307"/>
      <c r="Y37" s="307"/>
      <c r="Z37" s="307"/>
      <c r="AA37" s="307"/>
      <c r="AB37" s="308"/>
      <c r="AC37" s="256"/>
      <c r="AD37" s="277"/>
      <c r="AE37" s="277"/>
      <c r="AF37" s="277"/>
      <c r="AG37" s="277"/>
      <c r="AH37" s="277"/>
      <c r="AI37" s="277"/>
      <c r="AJ37" s="287"/>
      <c r="AK37" s="21"/>
    </row>
    <row r="38" spans="1:37" ht="13.5" customHeight="1">
      <c r="A38" s="333"/>
      <c r="B38" s="315"/>
      <c r="C38" s="335" t="s">
        <v>61</v>
      </c>
      <c r="D38" s="289" t="s">
        <v>448</v>
      </c>
      <c r="E38" s="290"/>
      <c r="F38" s="290"/>
      <c r="G38" s="290"/>
      <c r="H38" s="290"/>
      <c r="I38" s="290"/>
      <c r="J38" s="290"/>
      <c r="K38" s="290"/>
      <c r="L38" s="290"/>
      <c r="M38" s="290"/>
      <c r="N38" s="290"/>
      <c r="O38" s="290"/>
      <c r="P38" s="290"/>
      <c r="Q38" s="290"/>
      <c r="R38" s="290"/>
      <c r="S38" s="290"/>
      <c r="T38" s="335" t="s">
        <v>130</v>
      </c>
      <c r="U38" s="309" t="str">
        <f>IF(SUM(IF('page 6 '!AI42="Nil",0,'page 6 '!AI42),IF('page 6 '!AI44="Nil",0,'page 6 '!AI44),IF('page 6 '!AI50="Nil",0,'page 6 '!AI50),IF('page 6 '!AI52="Nil",0,'page 6 '!AI52))&gt;0,SUM(IF('page 6 '!AI42="Nil",0,'page 6 '!AI42),IF('page 6 '!AI44="Nil",0,'page 6 '!AI44),IF('page 6 '!AI50="Nil",0,'page 6 '!AI50),IF('page 6 '!AI52="Nil",0,'page 6 '!AI52)),"Nil")</f>
        <v>Nil</v>
      </c>
      <c r="V38" s="310"/>
      <c r="W38" s="310"/>
      <c r="X38" s="310"/>
      <c r="Y38" s="310"/>
      <c r="Z38" s="310"/>
      <c r="AA38" s="310"/>
      <c r="AB38" s="311"/>
      <c r="AC38" s="256"/>
      <c r="AD38" s="277"/>
      <c r="AE38" s="277"/>
      <c r="AF38" s="277"/>
      <c r="AG38" s="277"/>
      <c r="AH38" s="277"/>
      <c r="AI38" s="277"/>
      <c r="AJ38" s="287"/>
      <c r="AK38" s="21"/>
    </row>
    <row r="39" spans="1:37" ht="13.5" customHeight="1">
      <c r="A39" s="333"/>
      <c r="B39" s="315"/>
      <c r="C39" s="336"/>
      <c r="D39" s="290"/>
      <c r="E39" s="290"/>
      <c r="F39" s="290"/>
      <c r="G39" s="290"/>
      <c r="H39" s="290"/>
      <c r="I39" s="290"/>
      <c r="J39" s="290"/>
      <c r="K39" s="290"/>
      <c r="L39" s="290"/>
      <c r="M39" s="290"/>
      <c r="N39" s="290"/>
      <c r="O39" s="290"/>
      <c r="P39" s="290"/>
      <c r="Q39" s="290"/>
      <c r="R39" s="290"/>
      <c r="S39" s="290"/>
      <c r="T39" s="336"/>
      <c r="U39" s="337"/>
      <c r="V39" s="338"/>
      <c r="W39" s="338"/>
      <c r="X39" s="338"/>
      <c r="Y39" s="338"/>
      <c r="Z39" s="338"/>
      <c r="AA39" s="338"/>
      <c r="AB39" s="339"/>
      <c r="AC39" s="256"/>
      <c r="AD39" s="277"/>
      <c r="AE39" s="277"/>
      <c r="AF39" s="277"/>
      <c r="AG39" s="277"/>
      <c r="AH39" s="277"/>
      <c r="AI39" s="277"/>
      <c r="AJ39" s="287"/>
      <c r="AK39" s="21"/>
    </row>
    <row r="40" spans="1:37" ht="13.5" customHeight="1">
      <c r="A40" s="333"/>
      <c r="B40" s="315"/>
      <c r="C40" s="40" t="s">
        <v>62</v>
      </c>
      <c r="D40" s="289" t="s">
        <v>132</v>
      </c>
      <c r="E40" s="290"/>
      <c r="F40" s="290"/>
      <c r="G40" s="290"/>
      <c r="H40" s="290"/>
      <c r="I40" s="290"/>
      <c r="J40" s="290"/>
      <c r="K40" s="290"/>
      <c r="L40" s="290"/>
      <c r="M40" s="290"/>
      <c r="N40" s="290"/>
      <c r="O40" s="290"/>
      <c r="P40" s="290"/>
      <c r="Q40" s="290"/>
      <c r="R40" s="290"/>
      <c r="S40" s="290"/>
      <c r="T40" s="41" t="s">
        <v>131</v>
      </c>
      <c r="U40" s="306" t="s">
        <v>452</v>
      </c>
      <c r="V40" s="307"/>
      <c r="W40" s="307"/>
      <c r="X40" s="307"/>
      <c r="Y40" s="307"/>
      <c r="Z40" s="307"/>
      <c r="AA40" s="307"/>
      <c r="AB40" s="308"/>
      <c r="AC40" s="257"/>
      <c r="AD40" s="319"/>
      <c r="AE40" s="319"/>
      <c r="AF40" s="319"/>
      <c r="AG40" s="319"/>
      <c r="AH40" s="319"/>
      <c r="AI40" s="319"/>
      <c r="AJ40" s="320"/>
      <c r="AK40" s="21"/>
    </row>
    <row r="41" spans="1:37" ht="13.5" customHeight="1">
      <c r="A41" s="333"/>
      <c r="B41" s="334"/>
      <c r="C41" s="40" t="s">
        <v>103</v>
      </c>
      <c r="D41" s="289" t="s">
        <v>133</v>
      </c>
      <c r="E41" s="289"/>
      <c r="F41" s="289"/>
      <c r="G41" s="289"/>
      <c r="H41" s="289"/>
      <c r="I41" s="289"/>
      <c r="J41" s="289"/>
      <c r="K41" s="289"/>
      <c r="L41" s="289"/>
      <c r="M41" s="289"/>
      <c r="N41" s="289"/>
      <c r="O41" s="289"/>
      <c r="P41" s="289"/>
      <c r="Q41" s="289"/>
      <c r="R41" s="289"/>
      <c r="S41" s="289"/>
      <c r="T41" s="289"/>
      <c r="U41" s="289"/>
      <c r="V41" s="289"/>
      <c r="W41" s="289"/>
      <c r="X41" s="289"/>
      <c r="Y41" s="289"/>
      <c r="Z41" s="289"/>
      <c r="AA41" s="289"/>
      <c r="AB41" s="289"/>
      <c r="AC41" s="41" t="s">
        <v>134</v>
      </c>
      <c r="AD41" s="317" t="str">
        <f>IF(SUM(IF(U37="Nil",0,U37),IF(U38="Nil",0,U38),IF(U40="Nil",0,U40))&gt;0,SUM(IF(U37="Nil",0,U37),IF(U38="Nil",0,U38),IF(U40="Nil",0,U40)),"Nil")</f>
        <v>Nil</v>
      </c>
      <c r="AE41" s="318"/>
      <c r="AF41" s="318"/>
      <c r="AG41" s="318"/>
      <c r="AH41" s="318"/>
      <c r="AI41" s="318"/>
      <c r="AJ41" s="318"/>
      <c r="AK41" s="21"/>
    </row>
    <row r="42" spans="1:37" ht="13.5" customHeight="1">
      <c r="A42" s="333"/>
      <c r="B42" s="41">
        <v>10</v>
      </c>
      <c r="C42" s="289" t="s">
        <v>136</v>
      </c>
      <c r="D42" s="290"/>
      <c r="E42" s="290"/>
      <c r="F42" s="290"/>
      <c r="G42" s="290"/>
      <c r="H42" s="290"/>
      <c r="I42" s="290"/>
      <c r="J42" s="290"/>
      <c r="K42" s="290"/>
      <c r="L42" s="290"/>
      <c r="M42" s="290"/>
      <c r="N42" s="290"/>
      <c r="O42" s="290"/>
      <c r="P42" s="290"/>
      <c r="Q42" s="290"/>
      <c r="R42" s="290"/>
      <c r="S42" s="290"/>
      <c r="T42" s="290"/>
      <c r="U42" s="290"/>
      <c r="V42" s="290"/>
      <c r="W42" s="290"/>
      <c r="X42" s="290"/>
      <c r="Y42" s="290"/>
      <c r="Z42" s="290"/>
      <c r="AA42" s="290"/>
      <c r="AB42" s="290"/>
      <c r="AC42" s="40">
        <v>10</v>
      </c>
      <c r="AD42" s="317">
        <f>IF(IF(AD35&lt;&gt;"Nil",AD35,0)&gt;IF(AD41&lt;&gt;"Nil",AD41,0),IF(AD35&lt;&gt;"Nil",AD35,0)-IF(AD41&lt;&gt;"Nil",AD41,0),0)</f>
        <v>0</v>
      </c>
      <c r="AE42" s="318"/>
      <c r="AF42" s="318"/>
      <c r="AG42" s="318"/>
      <c r="AH42" s="318"/>
      <c r="AI42" s="318"/>
      <c r="AJ42" s="318"/>
      <c r="AK42" s="21"/>
    </row>
    <row r="43" spans="1:37" ht="13.5" customHeight="1">
      <c r="A43" s="292" t="s">
        <v>147</v>
      </c>
      <c r="B43" s="41">
        <v>11</v>
      </c>
      <c r="C43" s="289" t="s">
        <v>137</v>
      </c>
      <c r="D43" s="290"/>
      <c r="E43" s="290"/>
      <c r="F43" s="290"/>
      <c r="G43" s="290"/>
      <c r="H43" s="290"/>
      <c r="I43" s="290"/>
      <c r="J43" s="290"/>
      <c r="K43" s="290"/>
      <c r="L43" s="290"/>
      <c r="M43" s="290"/>
      <c r="N43" s="290"/>
      <c r="O43" s="290"/>
      <c r="P43" s="290"/>
      <c r="Q43" s="290"/>
      <c r="R43" s="290"/>
      <c r="S43" s="290"/>
      <c r="T43" s="290"/>
      <c r="U43" s="290"/>
      <c r="V43" s="290"/>
      <c r="W43" s="290"/>
      <c r="X43" s="290"/>
      <c r="Y43" s="290"/>
      <c r="Z43" s="290"/>
      <c r="AA43" s="290"/>
      <c r="AB43" s="290"/>
      <c r="AC43" s="40">
        <v>11</v>
      </c>
      <c r="AD43" s="295" t="str">
        <f>IF(IF(AD41&lt;&gt;"Nil",AD41,0)&gt;IF(AD35&lt;&gt;"Nil",AD35,0),IF(AD41&lt;&gt;"Nil",AD41,0)-IF(AD35&lt;&gt;"Nil",AD35,0),"Nil")</f>
        <v>Nil</v>
      </c>
      <c r="AE43" s="296"/>
      <c r="AF43" s="296"/>
      <c r="AG43" s="296"/>
      <c r="AH43" s="296"/>
      <c r="AI43" s="296"/>
      <c r="AJ43" s="297"/>
      <c r="AK43" s="21"/>
    </row>
    <row r="44" spans="1:37" ht="13.5" customHeight="1" thickBot="1">
      <c r="A44" s="293"/>
      <c r="B44" s="68">
        <v>12</v>
      </c>
      <c r="C44" s="206" t="s">
        <v>138</v>
      </c>
      <c r="D44" s="207"/>
      <c r="E44" s="207"/>
      <c r="F44" s="207"/>
      <c r="G44" s="207"/>
      <c r="H44" s="207"/>
      <c r="I44" s="207"/>
      <c r="J44" s="207"/>
      <c r="K44" s="218"/>
      <c r="L44" s="207"/>
      <c r="M44" s="207"/>
      <c r="N44" s="207"/>
      <c r="O44" s="207"/>
      <c r="P44" s="207"/>
      <c r="Q44" s="207"/>
      <c r="R44" s="207"/>
      <c r="S44" s="207"/>
      <c r="T44" s="207"/>
      <c r="U44" s="207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7"/>
    </row>
    <row r="45" spans="1:39" ht="13.5" customHeight="1" thickBot="1">
      <c r="A45" s="293"/>
      <c r="B45" s="68">
        <v>13</v>
      </c>
      <c r="C45" s="238" t="s">
        <v>139</v>
      </c>
      <c r="D45" s="219"/>
      <c r="E45" s="219"/>
      <c r="F45" s="219"/>
      <c r="G45" s="219"/>
      <c r="H45" s="219"/>
      <c r="I45" s="219"/>
      <c r="J45" s="220"/>
      <c r="K45" s="78"/>
      <c r="L45" s="340" t="s">
        <v>140</v>
      </c>
      <c r="M45" s="341"/>
      <c r="N45" s="341"/>
      <c r="O45" s="342"/>
      <c r="P45" s="78"/>
      <c r="Q45" s="206" t="s">
        <v>141</v>
      </c>
      <c r="R45" s="207"/>
      <c r="S45" s="207"/>
      <c r="T45" s="207"/>
      <c r="U45" s="207"/>
      <c r="V45" s="207"/>
      <c r="W45" s="207"/>
      <c r="X45" s="207"/>
      <c r="Y45" s="207"/>
      <c r="Z45" s="207"/>
      <c r="AA45" s="207"/>
      <c r="AB45" s="207"/>
      <c r="AC45" s="207"/>
      <c r="AD45" s="207"/>
      <c r="AE45" s="207"/>
      <c r="AF45" s="207"/>
      <c r="AG45" s="207"/>
      <c r="AH45" s="207"/>
      <c r="AI45" s="207"/>
      <c r="AJ45" s="207"/>
      <c r="AK45" s="21"/>
      <c r="AM45" s="129" t="s">
        <v>361</v>
      </c>
    </row>
    <row r="46" spans="1:37" ht="13.5" customHeight="1" thickBot="1">
      <c r="A46" s="293"/>
      <c r="B46" s="68">
        <v>14</v>
      </c>
      <c r="C46" s="299" t="s">
        <v>142</v>
      </c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16"/>
      <c r="P46" s="216"/>
      <c r="Q46" s="216"/>
      <c r="R46" s="216"/>
      <c r="S46" s="216"/>
      <c r="T46" s="216"/>
      <c r="U46" s="216"/>
      <c r="V46" s="277"/>
      <c r="W46" s="277"/>
      <c r="X46" s="277"/>
      <c r="Y46" s="277"/>
      <c r="Z46" s="277"/>
      <c r="AA46" s="277"/>
      <c r="AB46" s="277"/>
      <c r="AC46" s="277"/>
      <c r="AD46" s="277"/>
      <c r="AE46" s="277"/>
      <c r="AF46" s="277"/>
      <c r="AG46" s="277"/>
      <c r="AH46" s="277"/>
      <c r="AI46" s="277"/>
      <c r="AJ46" s="287"/>
      <c r="AK46" s="21"/>
    </row>
    <row r="47" spans="1:39" ht="13.5" customHeight="1" thickBot="1">
      <c r="A47" s="294"/>
      <c r="B47" s="238" t="s">
        <v>143</v>
      </c>
      <c r="C47" s="213"/>
      <c r="D47" s="213"/>
      <c r="E47" s="213"/>
      <c r="F47" s="298"/>
      <c r="G47" s="79"/>
      <c r="H47" s="79"/>
      <c r="I47" s="79"/>
      <c r="J47" s="79"/>
      <c r="K47" s="79"/>
      <c r="L47" s="79"/>
      <c r="M47" s="79"/>
      <c r="N47" s="79"/>
      <c r="O47" s="79"/>
      <c r="P47" s="238" t="s">
        <v>144</v>
      </c>
      <c r="Q47" s="213"/>
      <c r="R47" s="213"/>
      <c r="S47" s="213"/>
      <c r="T47" s="213"/>
      <c r="U47" s="213"/>
      <c r="V47" s="213"/>
      <c r="W47" s="213"/>
      <c r="X47" s="213"/>
      <c r="Y47" s="213"/>
      <c r="Z47" s="212"/>
      <c r="AA47" s="78"/>
      <c r="AB47" s="217" t="s">
        <v>145</v>
      </c>
      <c r="AC47" s="218"/>
      <c r="AD47" s="218"/>
      <c r="AE47" s="288"/>
      <c r="AF47" s="78"/>
      <c r="AG47" s="229" t="s">
        <v>146</v>
      </c>
      <c r="AH47" s="218"/>
      <c r="AI47" s="218"/>
      <c r="AJ47" s="218"/>
      <c r="AK47" s="21"/>
      <c r="AM47" s="129" t="s">
        <v>361</v>
      </c>
    </row>
    <row r="48" spans="1:37" ht="6.75" customHeight="1">
      <c r="A48" s="291"/>
      <c r="B48" s="285"/>
      <c r="C48" s="285"/>
      <c r="D48" s="285"/>
      <c r="E48" s="285"/>
      <c r="F48" s="285"/>
      <c r="G48" s="285"/>
      <c r="H48" s="285"/>
      <c r="I48" s="285"/>
      <c r="J48" s="285"/>
      <c r="K48" s="285"/>
      <c r="L48" s="285"/>
      <c r="M48" s="285"/>
      <c r="N48" s="285"/>
      <c r="O48" s="285"/>
      <c r="P48" s="285"/>
      <c r="Q48" s="285"/>
      <c r="R48" s="285"/>
      <c r="S48" s="285"/>
      <c r="T48" s="285"/>
      <c r="U48" s="285"/>
      <c r="V48" s="285"/>
      <c r="W48" s="285"/>
      <c r="X48" s="285"/>
      <c r="Y48" s="285"/>
      <c r="Z48" s="285"/>
      <c r="AA48" s="285"/>
      <c r="AB48" s="285"/>
      <c r="AC48" s="285"/>
      <c r="AD48" s="285"/>
      <c r="AE48" s="285"/>
      <c r="AF48" s="282"/>
      <c r="AG48" s="285"/>
      <c r="AH48" s="285"/>
      <c r="AI48" s="285"/>
      <c r="AJ48" s="285"/>
      <c r="AK48" s="282"/>
    </row>
    <row r="49" spans="1:37" ht="13.5" customHeight="1">
      <c r="A49" s="14"/>
      <c r="B49" s="3"/>
      <c r="C49" s="3"/>
      <c r="D49" s="3"/>
      <c r="E49" s="3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332"/>
      <c r="V49" s="282"/>
      <c r="W49" s="282"/>
      <c r="X49" s="282"/>
      <c r="Y49" s="282"/>
      <c r="Z49" s="282"/>
      <c r="AA49" s="328"/>
      <c r="AB49" s="328"/>
      <c r="AC49" s="138"/>
      <c r="AD49" s="328"/>
      <c r="AE49" s="328"/>
      <c r="AF49" s="138"/>
      <c r="AG49" s="328"/>
      <c r="AH49" s="216"/>
      <c r="AI49" s="216"/>
      <c r="AJ49" s="216"/>
      <c r="AK49" s="3"/>
    </row>
    <row r="50" ht="8.25" customHeight="1"/>
    <row r="51" ht="13.5" customHeight="1">
      <c r="P51" s="18" t="s">
        <v>148</v>
      </c>
    </row>
    <row r="52" spans="1:32" ht="13.5" customHeight="1">
      <c r="A52" s="55" t="s">
        <v>410</v>
      </c>
      <c r="B52" s="331"/>
      <c r="C52" s="331"/>
      <c r="D52" s="331"/>
      <c r="E52" s="331"/>
      <c r="F52" s="331"/>
      <c r="G52" s="331"/>
      <c r="H52" s="331"/>
      <c r="I52" s="331"/>
      <c r="J52" s="331"/>
      <c r="K52" s="331"/>
      <c r="L52" s="331"/>
      <c r="M52" s="331"/>
      <c r="N52" s="331"/>
      <c r="O52" s="4" t="s">
        <v>411</v>
      </c>
      <c r="T52" s="331"/>
      <c r="U52" s="331"/>
      <c r="V52" s="331"/>
      <c r="W52" s="331"/>
      <c r="X52" s="331"/>
      <c r="Y52" s="331"/>
      <c r="Z52" s="331"/>
      <c r="AA52" s="331"/>
      <c r="AB52" s="331"/>
      <c r="AC52" s="331"/>
      <c r="AD52" s="331"/>
      <c r="AE52" s="331"/>
      <c r="AF52" s="4" t="s">
        <v>409</v>
      </c>
    </row>
    <row r="53" spans="1:37" ht="13.5" customHeight="1">
      <c r="A53" s="329" t="s">
        <v>412</v>
      </c>
      <c r="B53" s="330"/>
      <c r="C53" s="330"/>
      <c r="D53" s="330"/>
      <c r="E53" s="330"/>
      <c r="F53" s="330"/>
      <c r="G53" s="330"/>
      <c r="H53" s="330"/>
      <c r="I53" s="330"/>
      <c r="J53" s="330"/>
      <c r="K53" s="330"/>
      <c r="L53" s="330"/>
      <c r="M53" s="330"/>
      <c r="N53" s="330"/>
      <c r="O53" s="330"/>
      <c r="P53" s="330"/>
      <c r="Q53" s="330"/>
      <c r="R53" s="330"/>
      <c r="S53" s="330"/>
      <c r="T53" s="330"/>
      <c r="U53" s="330"/>
      <c r="V53" s="330"/>
      <c r="W53" s="330"/>
      <c r="X53" s="330"/>
      <c r="Y53" s="330"/>
      <c r="Z53" s="330"/>
      <c r="AA53" s="330"/>
      <c r="AB53" s="330"/>
      <c r="AC53" s="330"/>
      <c r="AD53" s="330"/>
      <c r="AE53" s="330"/>
      <c r="AF53" s="330"/>
      <c r="AG53" s="330"/>
      <c r="AH53" s="330"/>
      <c r="AI53" s="330"/>
      <c r="AJ53" s="330"/>
      <c r="AK53" s="330"/>
    </row>
    <row r="54" spans="1:37" ht="13.5" customHeight="1">
      <c r="A54" s="329" t="s">
        <v>413</v>
      </c>
      <c r="B54" s="330"/>
      <c r="C54" s="330"/>
      <c r="D54" s="330"/>
      <c r="E54" s="330"/>
      <c r="F54" s="330"/>
      <c r="G54" s="330"/>
      <c r="H54" s="330"/>
      <c r="I54" s="330"/>
      <c r="J54" s="330"/>
      <c r="K54" s="330"/>
      <c r="L54" s="330"/>
      <c r="M54" s="330"/>
      <c r="N54" s="330"/>
      <c r="O54" s="330"/>
      <c r="P54" s="330"/>
      <c r="Q54" s="330"/>
      <c r="R54" s="330"/>
      <c r="S54" s="330"/>
      <c r="T54" s="330"/>
      <c r="U54" s="330"/>
      <c r="V54" s="330"/>
      <c r="W54" s="330"/>
      <c r="X54" s="330"/>
      <c r="Y54" s="330"/>
      <c r="Z54" s="330"/>
      <c r="AA54" s="330"/>
      <c r="AB54" s="330"/>
      <c r="AC54" s="330"/>
      <c r="AD54" s="330"/>
      <c r="AE54" s="330"/>
      <c r="AF54" s="330"/>
      <c r="AG54" s="330"/>
      <c r="AH54" s="330"/>
      <c r="AI54" s="330"/>
      <c r="AJ54" s="330"/>
      <c r="AK54" s="330"/>
    </row>
    <row r="55" ht="13.5" customHeight="1">
      <c r="A55" s="55" t="s">
        <v>532</v>
      </c>
    </row>
    <row r="56" ht="9" customHeight="1"/>
    <row r="57" spans="1:29" ht="13.5" customHeight="1">
      <c r="A57" s="3" t="s">
        <v>149</v>
      </c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14" t="s">
        <v>75</v>
      </c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14" t="s">
        <v>150</v>
      </c>
      <c r="AC57" s="22" t="s">
        <v>151</v>
      </c>
    </row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</sheetData>
  <sheetProtection password="DD4C" sheet="1" objects="1" scenarios="1"/>
  <mergeCells count="109">
    <mergeCell ref="C38:C39"/>
    <mergeCell ref="T38:T39"/>
    <mergeCell ref="U38:AB39"/>
    <mergeCell ref="C45:J45"/>
    <mergeCell ref="D40:S40"/>
    <mergeCell ref="U40:AB40"/>
    <mergeCell ref="C44:U44"/>
    <mergeCell ref="Q45:AJ45"/>
    <mergeCell ref="L45:O45"/>
    <mergeCell ref="B2:B4"/>
    <mergeCell ref="A36:A42"/>
    <mergeCell ref="AD2:AJ2"/>
    <mergeCell ref="AD3:AJ3"/>
    <mergeCell ref="AD4:AJ4"/>
    <mergeCell ref="AD5:AJ5"/>
    <mergeCell ref="AD6:AJ6"/>
    <mergeCell ref="AD7:AJ7"/>
    <mergeCell ref="AD8:AJ8"/>
    <mergeCell ref="B37:B41"/>
    <mergeCell ref="AD49:AE49"/>
    <mergeCell ref="A54:AK54"/>
    <mergeCell ref="A53:AK53"/>
    <mergeCell ref="B52:N52"/>
    <mergeCell ref="T52:AE52"/>
    <mergeCell ref="AA49:AB49"/>
    <mergeCell ref="AG49:AJ49"/>
    <mergeCell ref="U49:Z49"/>
    <mergeCell ref="AD9:AJ9"/>
    <mergeCell ref="AD10:AJ10"/>
    <mergeCell ref="AD11:AJ11"/>
    <mergeCell ref="AD12:AJ12"/>
    <mergeCell ref="AD13:AJ13"/>
    <mergeCell ref="AD14:AJ14"/>
    <mergeCell ref="AD20:AJ20"/>
    <mergeCell ref="AD21:AJ21"/>
    <mergeCell ref="G16:AJ16"/>
    <mergeCell ref="D20:AB20"/>
    <mergeCell ref="C21:AB21"/>
    <mergeCell ref="AC17:AJ19"/>
    <mergeCell ref="C13:AB13"/>
    <mergeCell ref="C14:AB14"/>
    <mergeCell ref="AD22:AJ22"/>
    <mergeCell ref="AD23:AJ23"/>
    <mergeCell ref="AD28:AJ28"/>
    <mergeCell ref="AD29:AJ29"/>
    <mergeCell ref="AD34:AJ34"/>
    <mergeCell ref="AD35:AJ35"/>
    <mergeCell ref="AD41:AJ41"/>
    <mergeCell ref="AD42:AJ42"/>
    <mergeCell ref="AC36:AJ40"/>
    <mergeCell ref="C1:AB1"/>
    <mergeCell ref="D2:AB2"/>
    <mergeCell ref="D3:AB3"/>
    <mergeCell ref="D4:AB4"/>
    <mergeCell ref="A1:A14"/>
    <mergeCell ref="A15:AJ15"/>
    <mergeCell ref="C9:AB9"/>
    <mergeCell ref="C10:AB10"/>
    <mergeCell ref="C11:AB11"/>
    <mergeCell ref="C12:AB12"/>
    <mergeCell ref="C5:AB5"/>
    <mergeCell ref="C6:AB6"/>
    <mergeCell ref="C7:AB7"/>
    <mergeCell ref="C8:AB8"/>
    <mergeCell ref="A16:F16"/>
    <mergeCell ref="C17:AB17"/>
    <mergeCell ref="D18:S18"/>
    <mergeCell ref="D19:S19"/>
    <mergeCell ref="A17:A35"/>
    <mergeCell ref="B31:B34"/>
    <mergeCell ref="B25:B28"/>
    <mergeCell ref="B18:B20"/>
    <mergeCell ref="C22:AB22"/>
    <mergeCell ref="C23:AB23"/>
    <mergeCell ref="D25:S25"/>
    <mergeCell ref="U32:AB32"/>
    <mergeCell ref="U33:AB33"/>
    <mergeCell ref="D26:S26"/>
    <mergeCell ref="D27:S27"/>
    <mergeCell ref="C29:AB29"/>
    <mergeCell ref="C30:AB30"/>
    <mergeCell ref="D28:AB28"/>
    <mergeCell ref="U25:AB25"/>
    <mergeCell ref="U18:AB18"/>
    <mergeCell ref="U19:AB19"/>
    <mergeCell ref="D38:S39"/>
    <mergeCell ref="U37:AB37"/>
    <mergeCell ref="D34:AB34"/>
    <mergeCell ref="U26:AB26"/>
    <mergeCell ref="U27:AB27"/>
    <mergeCell ref="U31:AB31"/>
    <mergeCell ref="D37:S37"/>
    <mergeCell ref="C24:AB24"/>
    <mergeCell ref="A48:AK48"/>
    <mergeCell ref="A43:A47"/>
    <mergeCell ref="AD43:AJ43"/>
    <mergeCell ref="P47:Z47"/>
    <mergeCell ref="B47:F47"/>
    <mergeCell ref="C46:AJ46"/>
    <mergeCell ref="AC30:AJ33"/>
    <mergeCell ref="AC24:AJ27"/>
    <mergeCell ref="AC1:AJ1"/>
    <mergeCell ref="AB47:AE47"/>
    <mergeCell ref="AG47:AJ47"/>
    <mergeCell ref="D41:AB41"/>
    <mergeCell ref="C42:AB42"/>
    <mergeCell ref="C43:AB43"/>
    <mergeCell ref="C35:AB35"/>
    <mergeCell ref="C36:AB36"/>
  </mergeCells>
  <conditionalFormatting sqref="B52:N52 T52:AE52">
    <cfRule type="cellIs" priority="1" dxfId="0" operator="greaterThan" stopIfTrue="1">
      <formula>0</formula>
    </cfRule>
  </conditionalFormatting>
  <printOptions/>
  <pageMargins left="0.25" right="0.25" top="0.25" bottom="0.25" header="0.5" footer="0.5"/>
  <pageSetup horizontalDpi="300" verticalDpi="300" orientation="portrait" r:id="rId3"/>
  <colBreaks count="1" manualBreakCount="1">
    <brk id="37" max="6553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61"/>
  <sheetViews>
    <sheetView view="pageBreakPreview" zoomScaleSheetLayoutView="100" workbookViewId="0" topLeftCell="A1">
      <selection activeCell="AC48" sqref="AC48"/>
    </sheetView>
  </sheetViews>
  <sheetFormatPr defaultColWidth="9.140625" defaultRowHeight="12.75"/>
  <cols>
    <col min="1" max="20" width="2.7109375" style="14" customWidth="1"/>
    <col min="21" max="21" width="2.8515625" style="14" customWidth="1"/>
    <col min="22" max="73" width="2.7109375" style="14" customWidth="1"/>
    <col min="74" max="16384" width="9.140625" style="14" customWidth="1"/>
  </cols>
  <sheetData>
    <row r="1" spans="1:36" ht="13.5" customHeight="1">
      <c r="A1" s="409">
        <v>15</v>
      </c>
      <c r="B1" s="410"/>
      <c r="C1" s="323" t="s">
        <v>152</v>
      </c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  <c r="Q1" s="382"/>
      <c r="R1" s="382"/>
      <c r="S1" s="382"/>
      <c r="T1" s="382"/>
      <c r="U1" s="382"/>
      <c r="V1" s="382"/>
      <c r="W1" s="382"/>
      <c r="X1" s="382"/>
      <c r="Y1" s="382"/>
      <c r="Z1" s="382"/>
      <c r="AA1" s="382"/>
      <c r="AB1" s="382"/>
      <c r="AC1" s="382"/>
      <c r="AD1" s="382"/>
      <c r="AE1" s="382"/>
      <c r="AF1" s="382"/>
      <c r="AG1" s="382"/>
      <c r="AH1" s="382"/>
      <c r="AI1" s="382"/>
      <c r="AJ1" s="257"/>
    </row>
    <row r="2" spans="1:36" ht="13.5" customHeight="1">
      <c r="A2" s="289" t="s">
        <v>153</v>
      </c>
      <c r="B2" s="290"/>
      <c r="C2" s="290"/>
      <c r="D2" s="290"/>
      <c r="E2" s="290"/>
      <c r="F2" s="290"/>
      <c r="G2" s="290"/>
      <c r="H2" s="290"/>
      <c r="I2" s="290"/>
      <c r="J2" s="290"/>
      <c r="K2" s="61" t="s">
        <v>447</v>
      </c>
      <c r="L2" s="62"/>
      <c r="M2" s="62"/>
      <c r="N2" s="62"/>
      <c r="O2" s="62"/>
      <c r="P2" s="411" t="s">
        <v>453</v>
      </c>
      <c r="Q2" s="411"/>
      <c r="R2" s="411"/>
      <c r="S2" s="411"/>
      <c r="T2" s="411"/>
      <c r="U2" s="411"/>
      <c r="V2" s="411"/>
      <c r="W2" s="411"/>
      <c r="X2" s="411"/>
      <c r="Y2" s="412"/>
      <c r="Z2" s="407" t="s">
        <v>154</v>
      </c>
      <c r="AA2" s="408"/>
      <c r="AB2" s="408"/>
      <c r="AC2" s="408"/>
      <c r="AD2" s="408"/>
      <c r="AE2" s="408"/>
      <c r="AF2" s="408"/>
      <c r="AG2" s="408"/>
      <c r="AH2" s="408"/>
      <c r="AI2" s="408"/>
      <c r="AJ2" s="408"/>
    </row>
    <row r="3" spans="1:36" ht="13.5" customHeight="1">
      <c r="A3" s="72"/>
      <c r="B3" s="72"/>
      <c r="C3" s="72"/>
      <c r="D3" s="72"/>
      <c r="E3" s="72"/>
      <c r="F3" s="72"/>
      <c r="G3" s="72"/>
      <c r="H3" s="72"/>
      <c r="I3" s="72"/>
      <c r="J3" s="72"/>
      <c r="K3" s="413"/>
      <c r="L3" s="414"/>
      <c r="M3" s="414"/>
      <c r="N3" s="414"/>
      <c r="O3" s="414"/>
      <c r="P3" s="414"/>
      <c r="Q3" s="414"/>
      <c r="R3" s="414"/>
      <c r="S3" s="414"/>
      <c r="T3" s="414"/>
      <c r="U3" s="414"/>
      <c r="V3" s="414"/>
      <c r="W3" s="414"/>
      <c r="X3" s="414"/>
      <c r="Y3" s="415"/>
      <c r="Z3" s="408"/>
      <c r="AA3" s="408"/>
      <c r="AB3" s="408"/>
      <c r="AC3" s="408"/>
      <c r="AD3" s="408"/>
      <c r="AE3" s="408"/>
      <c r="AF3" s="408"/>
      <c r="AG3" s="408"/>
      <c r="AH3" s="408"/>
      <c r="AI3" s="408"/>
      <c r="AJ3" s="408"/>
    </row>
    <row r="4" spans="1:36" ht="13.5" customHeight="1">
      <c r="A4" s="289" t="s">
        <v>155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  <c r="R4" s="290"/>
      <c r="S4" s="290"/>
      <c r="T4" s="290"/>
      <c r="U4" s="290"/>
      <c r="V4" s="290"/>
      <c r="W4" s="290"/>
      <c r="X4" s="290"/>
      <c r="Y4" s="290"/>
      <c r="Z4" s="409">
        <v>16</v>
      </c>
      <c r="AA4" s="410"/>
      <c r="AB4" s="200"/>
      <c r="AC4" s="202"/>
      <c r="AD4" s="202"/>
      <c r="AE4" s="202"/>
      <c r="AF4" s="202"/>
      <c r="AG4" s="202"/>
      <c r="AH4" s="202"/>
      <c r="AI4" s="202"/>
      <c r="AJ4" s="202"/>
    </row>
    <row r="5" spans="1:36" ht="6" customHeight="1">
      <c r="A5" s="371"/>
      <c r="B5" s="316"/>
      <c r="C5" s="316"/>
      <c r="D5" s="316"/>
      <c r="E5" s="316"/>
      <c r="F5" s="316"/>
      <c r="G5" s="316"/>
      <c r="H5" s="316"/>
      <c r="I5" s="316"/>
      <c r="J5" s="316"/>
      <c r="K5" s="316"/>
      <c r="L5" s="316"/>
      <c r="M5" s="316"/>
      <c r="N5" s="316"/>
      <c r="O5" s="316"/>
      <c r="P5" s="316"/>
      <c r="Q5" s="316"/>
      <c r="R5" s="316"/>
      <c r="S5" s="316"/>
      <c r="T5" s="316"/>
      <c r="U5" s="316"/>
      <c r="V5" s="316"/>
      <c r="W5" s="316"/>
      <c r="X5" s="316"/>
      <c r="Y5" s="316"/>
      <c r="Z5" s="316"/>
      <c r="AA5" s="316"/>
      <c r="AB5" s="316"/>
      <c r="AC5" s="316"/>
      <c r="AD5" s="316"/>
      <c r="AE5" s="316"/>
      <c r="AF5" s="316"/>
      <c r="AG5" s="316"/>
      <c r="AH5" s="316"/>
      <c r="AI5" s="316"/>
      <c r="AJ5" s="255"/>
    </row>
    <row r="6" spans="1:36" ht="13.5" customHeight="1">
      <c r="A6" s="416" t="s">
        <v>156</v>
      </c>
      <c r="B6" s="382"/>
      <c r="C6" s="382"/>
      <c r="D6" s="382"/>
      <c r="E6" s="382"/>
      <c r="F6" s="375" t="s">
        <v>157</v>
      </c>
      <c r="G6" s="397"/>
      <c r="H6" s="397"/>
      <c r="I6" s="397"/>
      <c r="J6" s="397"/>
      <c r="K6" s="397"/>
      <c r="L6" s="397"/>
      <c r="M6" s="397"/>
      <c r="N6" s="397"/>
      <c r="O6" s="397"/>
      <c r="P6" s="397"/>
      <c r="Q6" s="397"/>
      <c r="R6" s="397"/>
      <c r="S6" s="397"/>
      <c r="T6" s="397"/>
      <c r="U6" s="397"/>
      <c r="V6" s="397"/>
      <c r="W6" s="397"/>
      <c r="X6" s="397"/>
      <c r="Y6" s="397"/>
      <c r="Z6" s="397"/>
      <c r="AA6" s="397"/>
      <c r="AB6" s="397"/>
      <c r="AC6" s="397"/>
      <c r="AD6" s="397"/>
      <c r="AE6" s="397"/>
      <c r="AF6" s="397"/>
      <c r="AG6" s="397"/>
      <c r="AH6" s="397"/>
      <c r="AI6" s="397"/>
      <c r="AJ6" s="398"/>
    </row>
    <row r="7" spans="1:36" ht="13.5" customHeight="1">
      <c r="A7" s="292" t="s">
        <v>169</v>
      </c>
      <c r="B7" s="418" t="s">
        <v>158</v>
      </c>
      <c r="C7" s="419"/>
      <c r="D7" s="419"/>
      <c r="E7" s="419"/>
      <c r="F7" s="419"/>
      <c r="G7" s="419"/>
      <c r="H7" s="424"/>
      <c r="I7" s="425"/>
      <c r="J7" s="425"/>
      <c r="K7" s="425"/>
      <c r="L7" s="425"/>
      <c r="M7" s="425"/>
      <c r="N7" s="425"/>
      <c r="O7" s="425"/>
      <c r="P7" s="425"/>
      <c r="Q7" s="425"/>
      <c r="R7" s="425"/>
      <c r="S7" s="425"/>
      <c r="T7" s="425"/>
      <c r="U7" s="425"/>
      <c r="V7" s="425"/>
      <c r="W7" s="425"/>
      <c r="X7" s="425"/>
      <c r="Y7" s="425"/>
      <c r="Z7" s="426"/>
      <c r="AA7" s="255" t="s">
        <v>159</v>
      </c>
      <c r="AB7" s="166"/>
      <c r="AC7" s="166"/>
      <c r="AD7" s="166"/>
      <c r="AE7" s="166"/>
      <c r="AF7" s="166"/>
      <c r="AG7" s="166"/>
      <c r="AH7" s="166"/>
      <c r="AI7" s="166"/>
      <c r="AJ7" s="371"/>
    </row>
    <row r="8" spans="1:36" ht="13.5" customHeight="1">
      <c r="A8" s="292"/>
      <c r="B8" s="185"/>
      <c r="C8" s="417"/>
      <c r="D8" s="417"/>
      <c r="E8" s="417"/>
      <c r="F8" s="417"/>
      <c r="G8" s="417"/>
      <c r="H8" s="427"/>
      <c r="I8" s="427"/>
      <c r="J8" s="427"/>
      <c r="K8" s="427"/>
      <c r="L8" s="427"/>
      <c r="M8" s="427"/>
      <c r="N8" s="427"/>
      <c r="O8" s="427"/>
      <c r="P8" s="427"/>
      <c r="Q8" s="427"/>
      <c r="R8" s="427"/>
      <c r="S8" s="427"/>
      <c r="T8" s="427"/>
      <c r="U8" s="427"/>
      <c r="V8" s="427"/>
      <c r="W8" s="427"/>
      <c r="X8" s="427"/>
      <c r="Y8" s="427"/>
      <c r="Z8" s="428"/>
      <c r="AA8" s="139"/>
      <c r="AB8" s="139"/>
      <c r="AC8" s="139"/>
      <c r="AD8" s="139"/>
      <c r="AE8" s="139"/>
      <c r="AF8" s="139"/>
      <c r="AG8" s="139"/>
      <c r="AH8" s="139"/>
      <c r="AI8" s="139"/>
      <c r="AJ8" s="139"/>
    </row>
    <row r="9" spans="1:36" ht="13.5" customHeight="1">
      <c r="A9" s="292"/>
      <c r="B9" s="418" t="s">
        <v>162</v>
      </c>
      <c r="C9" s="419"/>
      <c r="D9" s="419"/>
      <c r="E9" s="419"/>
      <c r="F9" s="419"/>
      <c r="G9" s="419"/>
      <c r="H9" s="419"/>
      <c r="I9" s="419"/>
      <c r="J9" s="420"/>
      <c r="K9" s="420"/>
      <c r="L9" s="420"/>
      <c r="M9" s="421"/>
      <c r="N9" s="17" t="s">
        <v>161</v>
      </c>
      <c r="O9" s="16"/>
      <c r="P9" s="16"/>
      <c r="Q9" s="16"/>
      <c r="R9" s="430"/>
      <c r="S9" s="419"/>
      <c r="T9" s="419"/>
      <c r="U9" s="419"/>
      <c r="V9" s="419"/>
      <c r="W9" s="431"/>
      <c r="X9" s="17" t="s">
        <v>25</v>
      </c>
      <c r="Y9" s="16"/>
      <c r="Z9" s="430"/>
      <c r="AA9" s="419"/>
      <c r="AB9" s="419"/>
      <c r="AC9" s="419"/>
      <c r="AD9" s="431"/>
      <c r="AE9" s="400" t="s">
        <v>160</v>
      </c>
      <c r="AF9" s="401"/>
      <c r="AG9" s="401"/>
      <c r="AH9" s="401"/>
      <c r="AI9" s="401"/>
      <c r="AJ9" s="401"/>
    </row>
    <row r="10" spans="1:36" ht="13.5" customHeight="1">
      <c r="A10" s="292"/>
      <c r="B10" s="429"/>
      <c r="C10" s="427"/>
      <c r="D10" s="427"/>
      <c r="E10" s="427"/>
      <c r="F10" s="427"/>
      <c r="G10" s="427"/>
      <c r="H10" s="427"/>
      <c r="I10" s="427"/>
      <c r="J10" s="427"/>
      <c r="K10" s="427"/>
      <c r="L10" s="427"/>
      <c r="M10" s="428"/>
      <c r="N10" s="429"/>
      <c r="O10" s="427"/>
      <c r="P10" s="427"/>
      <c r="Q10" s="427"/>
      <c r="R10" s="427"/>
      <c r="S10" s="427"/>
      <c r="T10" s="427"/>
      <c r="U10" s="427"/>
      <c r="V10" s="427"/>
      <c r="W10" s="428"/>
      <c r="X10" s="429"/>
      <c r="Y10" s="427"/>
      <c r="Z10" s="427"/>
      <c r="AA10" s="427"/>
      <c r="AB10" s="427"/>
      <c r="AC10" s="427"/>
      <c r="AD10" s="428"/>
      <c r="AE10" s="140"/>
      <c r="AF10" s="140"/>
      <c r="AG10" s="140"/>
      <c r="AH10" s="140"/>
      <c r="AI10" s="140"/>
      <c r="AJ10" s="140"/>
    </row>
    <row r="11" spans="1:36" ht="13.5" customHeight="1">
      <c r="A11" s="292"/>
      <c r="B11" s="41">
        <v>1</v>
      </c>
      <c r="C11" s="289" t="s">
        <v>163</v>
      </c>
      <c r="D11" s="290"/>
      <c r="E11" s="290"/>
      <c r="F11" s="290"/>
      <c r="G11" s="290"/>
      <c r="H11" s="290"/>
      <c r="I11" s="290"/>
      <c r="J11" s="290"/>
      <c r="K11" s="290"/>
      <c r="L11" s="290"/>
      <c r="M11" s="290"/>
      <c r="N11" s="290"/>
      <c r="O11" s="290"/>
      <c r="P11" s="290"/>
      <c r="Q11" s="290"/>
      <c r="R11" s="290"/>
      <c r="S11" s="290"/>
      <c r="T11" s="290"/>
      <c r="U11" s="290"/>
      <c r="V11" s="290"/>
      <c r="W11" s="290"/>
      <c r="X11" s="290"/>
      <c r="Y11" s="290"/>
      <c r="Z11" s="290"/>
      <c r="AA11" s="41">
        <v>1</v>
      </c>
      <c r="AB11" s="402"/>
      <c r="AC11" s="403"/>
      <c r="AD11" s="403"/>
      <c r="AE11" s="403"/>
      <c r="AF11" s="403"/>
      <c r="AG11" s="403"/>
      <c r="AH11" s="403"/>
      <c r="AI11" s="403"/>
      <c r="AJ11" s="404"/>
    </row>
    <row r="12" spans="1:36" ht="13.5" customHeight="1">
      <c r="A12" s="292"/>
      <c r="B12" s="41">
        <v>2</v>
      </c>
      <c r="C12" s="289" t="s">
        <v>164</v>
      </c>
      <c r="D12" s="290"/>
      <c r="E12" s="290"/>
      <c r="F12" s="290"/>
      <c r="G12" s="290"/>
      <c r="H12" s="290"/>
      <c r="I12" s="290"/>
      <c r="J12" s="290"/>
      <c r="K12" s="290"/>
      <c r="L12" s="290"/>
      <c r="M12" s="290"/>
      <c r="N12" s="290"/>
      <c r="O12" s="290"/>
      <c r="P12" s="290"/>
      <c r="Q12" s="41">
        <v>2</v>
      </c>
      <c r="R12" s="206"/>
      <c r="S12" s="206"/>
      <c r="T12" s="206"/>
      <c r="U12" s="206"/>
      <c r="V12" s="206"/>
      <c r="W12" s="206"/>
      <c r="X12" s="206"/>
      <c r="Y12" s="206"/>
      <c r="Z12" s="206"/>
      <c r="AA12" s="354"/>
      <c r="AB12" s="290"/>
      <c r="AC12" s="290"/>
      <c r="AD12" s="290"/>
      <c r="AE12" s="290"/>
      <c r="AF12" s="290"/>
      <c r="AG12" s="290"/>
      <c r="AH12" s="290"/>
      <c r="AI12" s="290"/>
      <c r="AJ12" s="290"/>
    </row>
    <row r="13" spans="1:36" ht="13.5" customHeight="1">
      <c r="A13" s="292"/>
      <c r="B13" s="41">
        <v>3</v>
      </c>
      <c r="C13" s="289" t="s">
        <v>165</v>
      </c>
      <c r="D13" s="290"/>
      <c r="E13" s="290"/>
      <c r="F13" s="290"/>
      <c r="G13" s="290"/>
      <c r="H13" s="290"/>
      <c r="I13" s="290"/>
      <c r="J13" s="290"/>
      <c r="K13" s="290"/>
      <c r="L13" s="290"/>
      <c r="M13" s="290"/>
      <c r="N13" s="290"/>
      <c r="O13" s="290"/>
      <c r="P13" s="290"/>
      <c r="Q13" s="290"/>
      <c r="R13" s="290"/>
      <c r="S13" s="290"/>
      <c r="T13" s="290"/>
      <c r="U13" s="290"/>
      <c r="V13" s="290"/>
      <c r="W13" s="290"/>
      <c r="X13" s="290"/>
      <c r="Y13" s="290"/>
      <c r="Z13" s="290"/>
      <c r="AA13" s="41">
        <v>3</v>
      </c>
      <c r="AB13" s="405" t="s">
        <v>452</v>
      </c>
      <c r="AC13" s="406"/>
      <c r="AD13" s="406"/>
      <c r="AE13" s="406"/>
      <c r="AF13" s="406"/>
      <c r="AG13" s="406"/>
      <c r="AH13" s="406"/>
      <c r="AI13" s="406"/>
      <c r="AJ13" s="406"/>
    </row>
    <row r="14" spans="1:36" ht="13.5" customHeight="1">
      <c r="A14" s="292"/>
      <c r="B14" s="41">
        <v>4</v>
      </c>
      <c r="C14" s="289" t="s">
        <v>166</v>
      </c>
      <c r="D14" s="290"/>
      <c r="E14" s="290"/>
      <c r="F14" s="290"/>
      <c r="G14" s="290"/>
      <c r="H14" s="290"/>
      <c r="I14" s="290"/>
      <c r="J14" s="290"/>
      <c r="K14" s="290"/>
      <c r="L14" s="290"/>
      <c r="M14" s="290"/>
      <c r="N14" s="290"/>
      <c r="O14" s="290"/>
      <c r="P14" s="290"/>
      <c r="Q14" s="290"/>
      <c r="R14" s="290"/>
      <c r="S14" s="290"/>
      <c r="T14" s="290"/>
      <c r="U14" s="290"/>
      <c r="V14" s="290"/>
      <c r="W14" s="290"/>
      <c r="X14" s="290"/>
      <c r="Y14" s="290"/>
      <c r="Z14" s="290"/>
      <c r="AA14" s="41">
        <v>4</v>
      </c>
      <c r="AB14" s="405" t="s">
        <v>452</v>
      </c>
      <c r="AC14" s="406"/>
      <c r="AD14" s="406"/>
      <c r="AE14" s="406"/>
      <c r="AF14" s="406"/>
      <c r="AG14" s="406"/>
      <c r="AH14" s="406"/>
      <c r="AI14" s="406"/>
      <c r="AJ14" s="406"/>
    </row>
    <row r="15" spans="1:36" ht="13.5" customHeight="1">
      <c r="A15" s="292"/>
      <c r="B15" s="41">
        <v>5</v>
      </c>
      <c r="C15" s="289" t="s">
        <v>167</v>
      </c>
      <c r="D15" s="290"/>
      <c r="E15" s="290"/>
      <c r="F15" s="290"/>
      <c r="G15" s="290"/>
      <c r="H15" s="290"/>
      <c r="I15" s="290"/>
      <c r="J15" s="290"/>
      <c r="K15" s="290"/>
      <c r="L15" s="290"/>
      <c r="M15" s="290"/>
      <c r="N15" s="290"/>
      <c r="O15" s="290"/>
      <c r="P15" s="290"/>
      <c r="Q15" s="290"/>
      <c r="R15" s="290"/>
      <c r="S15" s="290"/>
      <c r="T15" s="290"/>
      <c r="U15" s="290"/>
      <c r="V15" s="290"/>
      <c r="W15" s="290"/>
      <c r="X15" s="290"/>
      <c r="Y15" s="290"/>
      <c r="Z15" s="290"/>
      <c r="AA15" s="41">
        <v>5</v>
      </c>
      <c r="AB15" s="405" t="s">
        <v>452</v>
      </c>
      <c r="AC15" s="406"/>
      <c r="AD15" s="406"/>
      <c r="AE15" s="406"/>
      <c r="AF15" s="406"/>
      <c r="AG15" s="406"/>
      <c r="AH15" s="406"/>
      <c r="AI15" s="406"/>
      <c r="AJ15" s="406"/>
    </row>
    <row r="16" spans="1:36" ht="13.5" customHeight="1">
      <c r="A16" s="292"/>
      <c r="B16" s="41">
        <v>6</v>
      </c>
      <c r="C16" s="289" t="s">
        <v>168</v>
      </c>
      <c r="D16" s="290"/>
      <c r="E16" s="290"/>
      <c r="F16" s="290"/>
      <c r="G16" s="290"/>
      <c r="H16" s="290"/>
      <c r="I16" s="290"/>
      <c r="J16" s="290"/>
      <c r="K16" s="290"/>
      <c r="L16" s="290"/>
      <c r="M16" s="290"/>
      <c r="N16" s="290"/>
      <c r="O16" s="290"/>
      <c r="P16" s="290"/>
      <c r="Q16" s="290"/>
      <c r="R16" s="290"/>
      <c r="S16" s="290"/>
      <c r="T16" s="290"/>
      <c r="U16" s="290"/>
      <c r="V16" s="290"/>
      <c r="W16" s="290"/>
      <c r="X16" s="290"/>
      <c r="Y16" s="290"/>
      <c r="Z16" s="290"/>
      <c r="AA16" s="41">
        <v>6</v>
      </c>
      <c r="AB16" s="300">
        <f>SUM(AB11,IF(AB13&lt;&gt;"Nil",AB13,0),IF(AB14&lt;&gt;"Nil",AB14,0),IF(AB15&lt;&gt;"Nil",AB15,0))</f>
        <v>0</v>
      </c>
      <c r="AC16" s="301"/>
      <c r="AD16" s="301"/>
      <c r="AE16" s="301"/>
      <c r="AF16" s="301"/>
      <c r="AG16" s="301"/>
      <c r="AH16" s="301"/>
      <c r="AI16" s="301"/>
      <c r="AJ16" s="301"/>
    </row>
    <row r="17" spans="1:36" ht="13.5" customHeight="1">
      <c r="A17" s="371"/>
      <c r="B17" s="316"/>
      <c r="C17" s="316"/>
      <c r="D17" s="316"/>
      <c r="E17" s="316"/>
      <c r="F17" s="316"/>
      <c r="G17" s="316"/>
      <c r="H17" s="316"/>
      <c r="I17" s="316"/>
      <c r="J17" s="316"/>
      <c r="K17" s="316"/>
      <c r="L17" s="316"/>
      <c r="M17" s="316"/>
      <c r="N17" s="316"/>
      <c r="O17" s="316"/>
      <c r="P17" s="316"/>
      <c r="Q17" s="316"/>
      <c r="R17" s="316"/>
      <c r="S17" s="316"/>
      <c r="T17" s="316"/>
      <c r="U17" s="316"/>
      <c r="V17" s="316"/>
      <c r="W17" s="316"/>
      <c r="X17" s="316"/>
      <c r="Y17" s="316"/>
      <c r="Z17" s="316"/>
      <c r="AA17" s="316"/>
      <c r="AB17" s="316"/>
      <c r="AC17" s="316"/>
      <c r="AD17" s="316"/>
      <c r="AE17" s="316"/>
      <c r="AF17" s="316"/>
      <c r="AG17" s="316"/>
      <c r="AH17" s="316"/>
      <c r="AI17" s="316"/>
      <c r="AJ17" s="255"/>
    </row>
    <row r="18" spans="1:36" ht="13.5" customHeight="1">
      <c r="A18" s="416" t="s">
        <v>170</v>
      </c>
      <c r="B18" s="382"/>
      <c r="C18" s="382"/>
      <c r="D18" s="382"/>
      <c r="E18" s="382"/>
      <c r="F18" s="375" t="s">
        <v>171</v>
      </c>
      <c r="G18" s="397"/>
      <c r="H18" s="397"/>
      <c r="I18" s="397"/>
      <c r="J18" s="399"/>
      <c r="K18" s="399"/>
      <c r="L18" s="399"/>
      <c r="M18" s="399"/>
      <c r="N18" s="399"/>
      <c r="O18" s="399"/>
      <c r="P18" s="397"/>
      <c r="Q18" s="397"/>
      <c r="R18" s="397"/>
      <c r="S18" s="397"/>
      <c r="T18" s="397"/>
      <c r="U18" s="397"/>
      <c r="V18" s="397"/>
      <c r="W18" s="397"/>
      <c r="X18" s="397"/>
      <c r="Y18" s="397"/>
      <c r="Z18" s="397"/>
      <c r="AA18" s="397"/>
      <c r="AB18" s="397"/>
      <c r="AC18" s="397"/>
      <c r="AD18" s="397"/>
      <c r="AE18" s="397"/>
      <c r="AF18" s="397"/>
      <c r="AG18" s="397"/>
      <c r="AH18" s="397"/>
      <c r="AI18" s="397"/>
      <c r="AJ18" s="398"/>
    </row>
    <row r="19" spans="1:36" ht="13.5" customHeight="1">
      <c r="A19" s="292" t="s">
        <v>211</v>
      </c>
      <c r="B19" s="422">
        <v>1</v>
      </c>
      <c r="C19" s="351" t="s">
        <v>172</v>
      </c>
      <c r="D19" s="352"/>
      <c r="E19" s="352"/>
      <c r="F19" s="352"/>
      <c r="G19" s="352"/>
      <c r="H19" s="352"/>
      <c r="I19" s="352"/>
      <c r="J19" s="391"/>
      <c r="K19" s="391"/>
      <c r="L19" s="391"/>
      <c r="M19" s="391"/>
      <c r="N19" s="391"/>
      <c r="O19" s="392"/>
      <c r="P19" s="351" t="s">
        <v>161</v>
      </c>
      <c r="Q19" s="352"/>
      <c r="R19" s="352"/>
      <c r="S19" s="352"/>
      <c r="T19" s="349"/>
      <c r="U19" s="349"/>
      <c r="V19" s="349"/>
      <c r="W19" s="349"/>
      <c r="X19" s="349"/>
      <c r="Y19" s="349"/>
      <c r="Z19" s="350"/>
      <c r="AA19" s="351" t="s">
        <v>25</v>
      </c>
      <c r="AB19" s="352"/>
      <c r="AC19" s="352"/>
      <c r="AD19" s="393"/>
      <c r="AE19" s="379" t="s">
        <v>160</v>
      </c>
      <c r="AF19" s="380"/>
      <c r="AG19" s="380"/>
      <c r="AH19" s="380"/>
      <c r="AI19" s="380"/>
      <c r="AJ19" s="380"/>
    </row>
    <row r="20" spans="1:36" ht="13.5" customHeight="1" thickBot="1">
      <c r="A20" s="292"/>
      <c r="B20" s="423"/>
      <c r="C20" s="343"/>
      <c r="D20" s="344"/>
      <c r="E20" s="344"/>
      <c r="F20" s="344"/>
      <c r="G20" s="344"/>
      <c r="H20" s="344"/>
      <c r="I20" s="344"/>
      <c r="J20" s="344"/>
      <c r="K20" s="344"/>
      <c r="L20" s="344"/>
      <c r="M20" s="344"/>
      <c r="N20" s="344"/>
      <c r="O20" s="345"/>
      <c r="P20" s="346"/>
      <c r="Q20" s="347"/>
      <c r="R20" s="347"/>
      <c r="S20" s="347"/>
      <c r="T20" s="347"/>
      <c r="U20" s="347"/>
      <c r="V20" s="347"/>
      <c r="W20" s="347"/>
      <c r="X20" s="347"/>
      <c r="Y20" s="347"/>
      <c r="Z20" s="348"/>
      <c r="AA20" s="394"/>
      <c r="AB20" s="395"/>
      <c r="AC20" s="395"/>
      <c r="AD20" s="396"/>
      <c r="AE20" s="141"/>
      <c r="AF20" s="141"/>
      <c r="AG20" s="141"/>
      <c r="AH20" s="141"/>
      <c r="AI20" s="141"/>
      <c r="AJ20" s="141"/>
    </row>
    <row r="21" spans="1:36" ht="13.5" customHeight="1" thickBot="1" thickTop="1">
      <c r="A21" s="292"/>
      <c r="B21" s="289"/>
      <c r="C21" s="40" t="s">
        <v>173</v>
      </c>
      <c r="D21" s="40"/>
      <c r="E21" s="40"/>
      <c r="F21" s="40"/>
      <c r="G21" s="40"/>
      <c r="H21" s="40"/>
      <c r="I21" s="54"/>
      <c r="J21" s="73"/>
      <c r="K21" s="388"/>
      <c r="L21" s="389"/>
      <c r="M21" s="389"/>
      <c r="N21" s="389"/>
      <c r="O21" s="389"/>
      <c r="P21" s="377" t="s">
        <v>174</v>
      </c>
      <c r="Q21" s="378"/>
      <c r="R21" s="378"/>
      <c r="S21" s="378"/>
      <c r="T21" s="378"/>
      <c r="U21" s="378"/>
      <c r="V21" s="378"/>
      <c r="W21" s="378"/>
      <c r="X21" s="378"/>
      <c r="Y21" s="378"/>
      <c r="Z21" s="378"/>
      <c r="AA21" s="316" t="s">
        <v>175</v>
      </c>
      <c r="AB21" s="381"/>
      <c r="AC21" s="381"/>
      <c r="AD21" s="381"/>
      <c r="AE21" s="381"/>
      <c r="AF21" s="381"/>
      <c r="AG21" s="381"/>
      <c r="AH21" s="381"/>
      <c r="AI21" s="381"/>
      <c r="AJ21" s="381"/>
    </row>
    <row r="22" spans="1:36" ht="13.5" customHeight="1" thickTop="1">
      <c r="A22" s="292"/>
      <c r="B22" s="289"/>
      <c r="C22" s="206"/>
      <c r="D22" s="207"/>
      <c r="E22" s="207"/>
      <c r="F22" s="207"/>
      <c r="G22" s="207"/>
      <c r="H22" s="207"/>
      <c r="I22" s="207"/>
      <c r="J22" s="390"/>
      <c r="K22" s="207"/>
      <c r="L22" s="207"/>
      <c r="M22" s="207"/>
      <c r="N22" s="207"/>
      <c r="O22" s="207"/>
      <c r="P22" s="378"/>
      <c r="Q22" s="378"/>
      <c r="R22" s="378"/>
      <c r="S22" s="378"/>
      <c r="T22" s="378"/>
      <c r="U22" s="378"/>
      <c r="V22" s="378"/>
      <c r="W22" s="378"/>
      <c r="X22" s="378"/>
      <c r="Y22" s="378"/>
      <c r="Z22" s="378"/>
      <c r="AA22" s="81"/>
      <c r="AB22" s="81"/>
      <c r="AC22" s="81"/>
      <c r="AD22" s="81"/>
      <c r="AE22" s="81"/>
      <c r="AF22" s="81"/>
      <c r="AG22" s="81"/>
      <c r="AH22" s="81"/>
      <c r="AI22" s="81"/>
      <c r="AJ22" s="81"/>
    </row>
    <row r="23" spans="1:36" ht="13.5" customHeight="1">
      <c r="A23" s="292"/>
      <c r="B23" s="289"/>
      <c r="C23" s="422" t="s">
        <v>60</v>
      </c>
      <c r="D23" s="289" t="s">
        <v>446</v>
      </c>
      <c r="E23" s="290"/>
      <c r="F23" s="290"/>
      <c r="G23" s="290"/>
      <c r="H23" s="290"/>
      <c r="I23" s="290"/>
      <c r="J23" s="290"/>
      <c r="K23" s="290"/>
      <c r="L23" s="290"/>
      <c r="M23" s="290"/>
      <c r="N23" s="290"/>
      <c r="O23" s="290"/>
      <c r="P23" s="290"/>
      <c r="Q23" s="290"/>
      <c r="R23" s="290"/>
      <c r="S23" s="290"/>
      <c r="T23" s="290"/>
      <c r="U23" s="290"/>
      <c r="V23" s="290"/>
      <c r="W23" s="290"/>
      <c r="X23" s="290"/>
      <c r="Y23" s="290"/>
      <c r="Z23" s="290"/>
      <c r="AA23" s="290"/>
      <c r="AB23" s="290"/>
      <c r="AC23" s="422" t="s">
        <v>115</v>
      </c>
      <c r="AD23" s="363" t="s">
        <v>452</v>
      </c>
      <c r="AE23" s="364"/>
      <c r="AF23" s="364"/>
      <c r="AG23" s="364"/>
      <c r="AH23" s="364"/>
      <c r="AI23" s="364"/>
      <c r="AJ23" s="365"/>
    </row>
    <row r="24" spans="1:36" ht="13.5" customHeight="1">
      <c r="A24" s="292"/>
      <c r="B24" s="289"/>
      <c r="C24" s="422"/>
      <c r="D24" s="290"/>
      <c r="E24" s="290"/>
      <c r="F24" s="290"/>
      <c r="G24" s="290"/>
      <c r="H24" s="290"/>
      <c r="I24" s="290"/>
      <c r="J24" s="290"/>
      <c r="K24" s="290"/>
      <c r="L24" s="290"/>
      <c r="M24" s="290"/>
      <c r="N24" s="290"/>
      <c r="O24" s="290"/>
      <c r="P24" s="290"/>
      <c r="Q24" s="290"/>
      <c r="R24" s="290"/>
      <c r="S24" s="290"/>
      <c r="T24" s="290"/>
      <c r="U24" s="290"/>
      <c r="V24" s="290"/>
      <c r="W24" s="290"/>
      <c r="X24" s="290"/>
      <c r="Y24" s="290"/>
      <c r="Z24" s="290"/>
      <c r="AA24" s="290"/>
      <c r="AB24" s="290"/>
      <c r="AC24" s="422"/>
      <c r="AD24" s="383"/>
      <c r="AE24" s="384"/>
      <c r="AF24" s="384"/>
      <c r="AG24" s="384"/>
      <c r="AH24" s="384"/>
      <c r="AI24" s="384"/>
      <c r="AJ24" s="385"/>
    </row>
    <row r="25" spans="1:36" ht="13.5" customHeight="1">
      <c r="A25" s="292"/>
      <c r="B25" s="289"/>
      <c r="C25" s="41" t="s">
        <v>61</v>
      </c>
      <c r="D25" s="289" t="s">
        <v>182</v>
      </c>
      <c r="E25" s="290"/>
      <c r="F25" s="290"/>
      <c r="G25" s="290"/>
      <c r="H25" s="290"/>
      <c r="I25" s="290"/>
      <c r="J25" s="290"/>
      <c r="K25" s="290"/>
      <c r="L25" s="290"/>
      <c r="M25" s="290"/>
      <c r="N25" s="290"/>
      <c r="O25" s="290"/>
      <c r="P25" s="290"/>
      <c r="Q25" s="290"/>
      <c r="R25" s="290"/>
      <c r="S25" s="290"/>
      <c r="T25" s="290"/>
      <c r="U25" s="41" t="s">
        <v>116</v>
      </c>
      <c r="V25" s="363" t="s">
        <v>452</v>
      </c>
      <c r="W25" s="364"/>
      <c r="X25" s="364"/>
      <c r="Y25" s="364"/>
      <c r="Z25" s="364"/>
      <c r="AA25" s="364"/>
      <c r="AB25" s="365"/>
      <c r="AC25" s="353"/>
      <c r="AD25" s="290"/>
      <c r="AE25" s="290"/>
      <c r="AF25" s="290"/>
      <c r="AG25" s="290"/>
      <c r="AH25" s="290"/>
      <c r="AI25" s="290"/>
      <c r="AJ25" s="290"/>
    </row>
    <row r="26" spans="1:36" ht="13.5" customHeight="1">
      <c r="A26" s="292"/>
      <c r="B26" s="289"/>
      <c r="C26" s="41" t="s">
        <v>62</v>
      </c>
      <c r="D26" s="289" t="s">
        <v>183</v>
      </c>
      <c r="E26" s="290"/>
      <c r="F26" s="290"/>
      <c r="G26" s="290"/>
      <c r="H26" s="290"/>
      <c r="I26" s="290"/>
      <c r="J26" s="290"/>
      <c r="K26" s="290"/>
      <c r="L26" s="290"/>
      <c r="M26" s="290"/>
      <c r="N26" s="290"/>
      <c r="O26" s="290"/>
      <c r="P26" s="290"/>
      <c r="Q26" s="290"/>
      <c r="R26" s="290"/>
      <c r="S26" s="290"/>
      <c r="T26" s="290"/>
      <c r="U26" s="41" t="s">
        <v>114</v>
      </c>
      <c r="V26" s="363" t="s">
        <v>452</v>
      </c>
      <c r="W26" s="364"/>
      <c r="X26" s="364"/>
      <c r="Y26" s="364"/>
      <c r="Z26" s="364"/>
      <c r="AA26" s="364"/>
      <c r="AB26" s="365"/>
      <c r="AC26" s="290"/>
      <c r="AD26" s="290"/>
      <c r="AE26" s="290"/>
      <c r="AF26" s="290"/>
      <c r="AG26" s="290"/>
      <c r="AH26" s="290"/>
      <c r="AI26" s="290"/>
      <c r="AJ26" s="290"/>
    </row>
    <row r="27" spans="1:36" ht="13.5" customHeight="1">
      <c r="A27" s="292"/>
      <c r="B27" s="289"/>
      <c r="C27" s="41" t="s">
        <v>103</v>
      </c>
      <c r="D27" s="289" t="s">
        <v>184</v>
      </c>
      <c r="E27" s="290"/>
      <c r="F27" s="290"/>
      <c r="G27" s="290"/>
      <c r="H27" s="290"/>
      <c r="I27" s="290"/>
      <c r="J27" s="290"/>
      <c r="K27" s="290"/>
      <c r="L27" s="290"/>
      <c r="M27" s="290"/>
      <c r="N27" s="290"/>
      <c r="O27" s="290"/>
      <c r="P27" s="290"/>
      <c r="Q27" s="290"/>
      <c r="R27" s="290"/>
      <c r="S27" s="290"/>
      <c r="T27" s="290"/>
      <c r="U27" s="41" t="s">
        <v>190</v>
      </c>
      <c r="V27" s="366">
        <f>SUM(IF(V25&lt;&gt;"Nil",V25,0),IF(V26&lt;&gt;"Nil",V26,0))</f>
        <v>0</v>
      </c>
      <c r="W27" s="367"/>
      <c r="X27" s="367"/>
      <c r="Y27" s="367"/>
      <c r="Z27" s="367"/>
      <c r="AA27" s="367"/>
      <c r="AB27" s="368"/>
      <c r="AC27" s="290"/>
      <c r="AD27" s="290"/>
      <c r="AE27" s="290"/>
      <c r="AF27" s="290"/>
      <c r="AG27" s="290"/>
      <c r="AH27" s="290"/>
      <c r="AI27" s="290"/>
      <c r="AJ27" s="290"/>
    </row>
    <row r="28" spans="1:36" ht="13.5" customHeight="1">
      <c r="A28" s="292"/>
      <c r="B28" s="289"/>
      <c r="C28" s="41" t="s">
        <v>176</v>
      </c>
      <c r="D28" s="289" t="s">
        <v>185</v>
      </c>
      <c r="E28" s="290"/>
      <c r="F28" s="290"/>
      <c r="G28" s="290"/>
      <c r="H28" s="290"/>
      <c r="I28" s="290"/>
      <c r="J28" s="290"/>
      <c r="K28" s="290"/>
      <c r="L28" s="290"/>
      <c r="M28" s="290"/>
      <c r="N28" s="290"/>
      <c r="O28" s="290"/>
      <c r="P28" s="290"/>
      <c r="Q28" s="290"/>
      <c r="R28" s="290"/>
      <c r="S28" s="290"/>
      <c r="T28" s="290"/>
      <c r="U28" s="290"/>
      <c r="V28" s="290"/>
      <c r="W28" s="290"/>
      <c r="X28" s="290"/>
      <c r="Y28" s="290"/>
      <c r="Z28" s="290"/>
      <c r="AA28" s="290"/>
      <c r="AB28" s="290"/>
      <c r="AC28" s="40" t="s">
        <v>193</v>
      </c>
      <c r="AD28" s="366">
        <f>IF(AD23&lt;&gt;"Nil",AD23,0)-V27</f>
        <v>0</v>
      </c>
      <c r="AE28" s="367"/>
      <c r="AF28" s="367"/>
      <c r="AG28" s="367"/>
      <c r="AH28" s="367"/>
      <c r="AI28" s="367"/>
      <c r="AJ28" s="368"/>
    </row>
    <row r="29" spans="1:36" ht="13.5" customHeight="1">
      <c r="A29" s="292"/>
      <c r="B29" s="289"/>
      <c r="C29" s="41" t="s">
        <v>177</v>
      </c>
      <c r="D29" s="289" t="s">
        <v>186</v>
      </c>
      <c r="E29" s="290"/>
      <c r="F29" s="290"/>
      <c r="G29" s="290"/>
      <c r="H29" s="290"/>
      <c r="I29" s="290"/>
      <c r="J29" s="290"/>
      <c r="K29" s="290"/>
      <c r="L29" s="290"/>
      <c r="M29" s="290"/>
      <c r="N29" s="290"/>
      <c r="O29" s="290"/>
      <c r="P29" s="290"/>
      <c r="Q29" s="290"/>
      <c r="R29" s="290"/>
      <c r="S29" s="290"/>
      <c r="T29" s="290"/>
      <c r="U29" s="41" t="s">
        <v>191</v>
      </c>
      <c r="V29" s="366">
        <f>AD28*30%</f>
        <v>0</v>
      </c>
      <c r="W29" s="369"/>
      <c r="X29" s="369"/>
      <c r="Y29" s="369"/>
      <c r="Z29" s="369"/>
      <c r="AA29" s="369"/>
      <c r="AB29" s="370"/>
      <c r="AC29" s="353"/>
      <c r="AD29" s="290"/>
      <c r="AE29" s="290"/>
      <c r="AF29" s="290"/>
      <c r="AG29" s="290"/>
      <c r="AH29" s="290"/>
      <c r="AI29" s="290"/>
      <c r="AJ29" s="290"/>
    </row>
    <row r="30" spans="1:36" ht="13.5" customHeight="1">
      <c r="A30" s="292"/>
      <c r="B30" s="289"/>
      <c r="C30" s="41" t="s">
        <v>178</v>
      </c>
      <c r="D30" s="289" t="s">
        <v>187</v>
      </c>
      <c r="E30" s="290"/>
      <c r="F30" s="290"/>
      <c r="G30" s="290"/>
      <c r="H30" s="290"/>
      <c r="I30" s="290"/>
      <c r="J30" s="290"/>
      <c r="K30" s="290"/>
      <c r="L30" s="290"/>
      <c r="M30" s="290"/>
      <c r="N30" s="290"/>
      <c r="O30" s="290"/>
      <c r="P30" s="290"/>
      <c r="Q30" s="290"/>
      <c r="R30" s="290"/>
      <c r="S30" s="290"/>
      <c r="T30" s="290"/>
      <c r="U30" s="41" t="s">
        <v>192</v>
      </c>
      <c r="V30" s="363" t="s">
        <v>452</v>
      </c>
      <c r="W30" s="364"/>
      <c r="X30" s="364"/>
      <c r="Y30" s="364"/>
      <c r="Z30" s="364"/>
      <c r="AA30" s="364"/>
      <c r="AB30" s="365"/>
      <c r="AC30" s="290"/>
      <c r="AD30" s="290"/>
      <c r="AE30" s="290"/>
      <c r="AF30" s="290"/>
      <c r="AG30" s="290"/>
      <c r="AH30" s="290"/>
      <c r="AI30" s="290"/>
      <c r="AJ30" s="290"/>
    </row>
    <row r="31" spans="1:36" ht="13.5" customHeight="1">
      <c r="A31" s="292"/>
      <c r="B31" s="289"/>
      <c r="C31" s="41" t="s">
        <v>179</v>
      </c>
      <c r="D31" s="289" t="s">
        <v>188</v>
      </c>
      <c r="E31" s="290"/>
      <c r="F31" s="290"/>
      <c r="G31" s="290"/>
      <c r="H31" s="290"/>
      <c r="I31" s="290"/>
      <c r="J31" s="290"/>
      <c r="K31" s="290"/>
      <c r="L31" s="290"/>
      <c r="M31" s="290"/>
      <c r="N31" s="290"/>
      <c r="O31" s="290"/>
      <c r="P31" s="290"/>
      <c r="Q31" s="290"/>
      <c r="R31" s="290"/>
      <c r="S31" s="290"/>
      <c r="T31" s="290"/>
      <c r="U31" s="290"/>
      <c r="V31" s="290"/>
      <c r="W31" s="290"/>
      <c r="X31" s="290"/>
      <c r="Y31" s="290"/>
      <c r="Z31" s="290"/>
      <c r="AA31" s="290"/>
      <c r="AB31" s="290"/>
      <c r="AC31" s="40" t="s">
        <v>194</v>
      </c>
      <c r="AD31" s="355" t="str">
        <f>IF(SUM(IF(V29&lt;&gt;"Nil",V29,0),IF(V30&lt;&gt;"Nil",V30,0))&lt;&gt;0,SUM(IF(V29&lt;&gt;"Nil",V29,0),IF(V30&lt;&gt;"Nil",V30,0)),"Nil")</f>
        <v>Nil</v>
      </c>
      <c r="AE31" s="356"/>
      <c r="AF31" s="356"/>
      <c r="AG31" s="356"/>
      <c r="AH31" s="356"/>
      <c r="AI31" s="356"/>
      <c r="AJ31" s="357"/>
    </row>
    <row r="32" spans="1:36" ht="13.5" customHeight="1">
      <c r="A32" s="292"/>
      <c r="B32" s="289"/>
      <c r="C32" s="41" t="s">
        <v>180</v>
      </c>
      <c r="D32" s="289" t="s">
        <v>189</v>
      </c>
      <c r="E32" s="290"/>
      <c r="F32" s="290"/>
      <c r="G32" s="290"/>
      <c r="H32" s="290"/>
      <c r="I32" s="290"/>
      <c r="J32" s="290"/>
      <c r="K32" s="290"/>
      <c r="L32" s="290"/>
      <c r="M32" s="290"/>
      <c r="N32" s="290"/>
      <c r="O32" s="290"/>
      <c r="P32" s="290"/>
      <c r="Q32" s="290"/>
      <c r="R32" s="290"/>
      <c r="S32" s="290"/>
      <c r="T32" s="290"/>
      <c r="U32" s="290"/>
      <c r="V32" s="290"/>
      <c r="W32" s="290"/>
      <c r="X32" s="290"/>
      <c r="Y32" s="290"/>
      <c r="Z32" s="290"/>
      <c r="AA32" s="290"/>
      <c r="AB32" s="290"/>
      <c r="AC32" s="40" t="s">
        <v>195</v>
      </c>
      <c r="AD32" s="355" t="str">
        <f>IF(IF(AD28&lt;&gt;"Nil",AD28,0)-IF(AD31&lt;&gt;"Nil",AD31,0)&lt;&gt;0,MIN((IF(AD28&lt;&gt;"Nil",AD28,0)-IF(AD31&lt;&gt;"Nil",AD31,0)),150000),"Nil")</f>
        <v>Nil</v>
      </c>
      <c r="AE32" s="356"/>
      <c r="AF32" s="356"/>
      <c r="AG32" s="356"/>
      <c r="AH32" s="356"/>
      <c r="AI32" s="356"/>
      <c r="AJ32" s="357"/>
    </row>
    <row r="33" spans="1:36" ht="13.5" customHeight="1">
      <c r="A33" s="292"/>
      <c r="B33" s="422">
        <v>2</v>
      </c>
      <c r="C33" s="377" t="s">
        <v>196</v>
      </c>
      <c r="D33" s="378"/>
      <c r="E33" s="378"/>
      <c r="F33" s="378"/>
      <c r="G33" s="378"/>
      <c r="H33" s="378"/>
      <c r="I33" s="378"/>
      <c r="J33" s="378"/>
      <c r="K33" s="378"/>
      <c r="L33" s="378"/>
      <c r="M33" s="378"/>
      <c r="N33" s="378"/>
      <c r="O33" s="378"/>
      <c r="P33" s="377" t="s">
        <v>161</v>
      </c>
      <c r="Q33" s="378"/>
      <c r="R33" s="378"/>
      <c r="S33" s="378"/>
      <c r="T33" s="378"/>
      <c r="U33" s="378"/>
      <c r="V33" s="378"/>
      <c r="W33" s="378"/>
      <c r="X33" s="378"/>
      <c r="Y33" s="378"/>
      <c r="Z33" s="378"/>
      <c r="AA33" s="377" t="s">
        <v>25</v>
      </c>
      <c r="AB33" s="378"/>
      <c r="AC33" s="378"/>
      <c r="AD33" s="378"/>
      <c r="AE33" s="379" t="s">
        <v>160</v>
      </c>
      <c r="AF33" s="380"/>
      <c r="AG33" s="380"/>
      <c r="AH33" s="380"/>
      <c r="AI33" s="380"/>
      <c r="AJ33" s="380"/>
    </row>
    <row r="34" spans="1:36" ht="13.5" customHeight="1" thickBot="1">
      <c r="A34" s="292"/>
      <c r="B34" s="423"/>
      <c r="C34" s="378"/>
      <c r="D34" s="378"/>
      <c r="E34" s="378"/>
      <c r="F34" s="378"/>
      <c r="G34" s="378"/>
      <c r="H34" s="378"/>
      <c r="I34" s="378"/>
      <c r="J34" s="432"/>
      <c r="K34" s="378"/>
      <c r="L34" s="378"/>
      <c r="M34" s="378"/>
      <c r="N34" s="378"/>
      <c r="O34" s="378"/>
      <c r="P34" s="378"/>
      <c r="Q34" s="378"/>
      <c r="R34" s="378"/>
      <c r="S34" s="378"/>
      <c r="T34" s="378"/>
      <c r="U34" s="378"/>
      <c r="V34" s="378"/>
      <c r="W34" s="378"/>
      <c r="X34" s="378"/>
      <c r="Y34" s="378"/>
      <c r="Z34" s="378"/>
      <c r="AA34" s="378"/>
      <c r="AB34" s="378"/>
      <c r="AC34" s="378"/>
      <c r="AD34" s="378"/>
      <c r="AE34" s="81"/>
      <c r="AF34" s="81"/>
      <c r="AG34" s="81"/>
      <c r="AH34" s="81"/>
      <c r="AI34" s="81"/>
      <c r="AJ34" s="81"/>
    </row>
    <row r="35" spans="1:36" ht="13.5" customHeight="1" thickBot="1" thickTop="1">
      <c r="A35" s="292"/>
      <c r="B35" s="289"/>
      <c r="C35" s="40" t="s">
        <v>173</v>
      </c>
      <c r="D35" s="40"/>
      <c r="E35" s="40"/>
      <c r="F35" s="72"/>
      <c r="G35" s="40"/>
      <c r="H35" s="40"/>
      <c r="I35" s="54"/>
      <c r="J35" s="73"/>
      <c r="K35" s="214"/>
      <c r="L35" s="206"/>
      <c r="M35" s="206"/>
      <c r="N35" s="206"/>
      <c r="O35" s="206"/>
      <c r="P35" s="377" t="s">
        <v>174</v>
      </c>
      <c r="Q35" s="378"/>
      <c r="R35" s="378"/>
      <c r="S35" s="378"/>
      <c r="T35" s="378"/>
      <c r="U35" s="378"/>
      <c r="V35" s="378"/>
      <c r="W35" s="378"/>
      <c r="X35" s="378"/>
      <c r="Y35" s="378"/>
      <c r="Z35" s="378"/>
      <c r="AA35" s="316" t="s">
        <v>175</v>
      </c>
      <c r="AB35" s="381"/>
      <c r="AC35" s="381"/>
      <c r="AD35" s="381"/>
      <c r="AE35" s="381"/>
      <c r="AF35" s="381"/>
      <c r="AG35" s="381"/>
      <c r="AH35" s="381"/>
      <c r="AI35" s="381"/>
      <c r="AJ35" s="381"/>
    </row>
    <row r="36" spans="1:36" ht="13.5" customHeight="1" thickTop="1">
      <c r="A36" s="292"/>
      <c r="B36" s="289"/>
      <c r="C36" s="289"/>
      <c r="D36" s="290"/>
      <c r="E36" s="290"/>
      <c r="F36" s="290"/>
      <c r="G36" s="290"/>
      <c r="H36" s="290"/>
      <c r="I36" s="290"/>
      <c r="J36" s="382"/>
      <c r="K36" s="290"/>
      <c r="L36" s="290"/>
      <c r="M36" s="290"/>
      <c r="N36" s="290"/>
      <c r="O36" s="290"/>
      <c r="P36" s="378"/>
      <c r="Q36" s="378"/>
      <c r="R36" s="378"/>
      <c r="S36" s="378"/>
      <c r="T36" s="378"/>
      <c r="U36" s="378"/>
      <c r="V36" s="378"/>
      <c r="W36" s="378"/>
      <c r="X36" s="378"/>
      <c r="Y36" s="378"/>
      <c r="Z36" s="378"/>
      <c r="AA36" s="81"/>
      <c r="AB36" s="81"/>
      <c r="AC36" s="81"/>
      <c r="AD36" s="81"/>
      <c r="AE36" s="81"/>
      <c r="AF36" s="81"/>
      <c r="AG36" s="81"/>
      <c r="AH36" s="81"/>
      <c r="AI36" s="81"/>
      <c r="AJ36" s="81"/>
    </row>
    <row r="37" spans="1:36" ht="13.5" customHeight="1">
      <c r="A37" s="292"/>
      <c r="B37" s="289"/>
      <c r="C37" s="422" t="s">
        <v>60</v>
      </c>
      <c r="D37" s="289" t="s">
        <v>446</v>
      </c>
      <c r="E37" s="290"/>
      <c r="F37" s="290"/>
      <c r="G37" s="290"/>
      <c r="H37" s="290"/>
      <c r="I37" s="290"/>
      <c r="J37" s="290"/>
      <c r="K37" s="290"/>
      <c r="L37" s="290"/>
      <c r="M37" s="290"/>
      <c r="N37" s="290"/>
      <c r="O37" s="290"/>
      <c r="P37" s="290"/>
      <c r="Q37" s="290"/>
      <c r="R37" s="290"/>
      <c r="S37" s="290"/>
      <c r="T37" s="290"/>
      <c r="U37" s="290"/>
      <c r="V37" s="290"/>
      <c r="W37" s="290"/>
      <c r="X37" s="290"/>
      <c r="Y37" s="290"/>
      <c r="Z37" s="290"/>
      <c r="AA37" s="290"/>
      <c r="AB37" s="290"/>
      <c r="AC37" s="422" t="s">
        <v>115</v>
      </c>
      <c r="AD37" s="363" t="s">
        <v>452</v>
      </c>
      <c r="AE37" s="364"/>
      <c r="AF37" s="364"/>
      <c r="AG37" s="364"/>
      <c r="AH37" s="364"/>
      <c r="AI37" s="364"/>
      <c r="AJ37" s="365"/>
    </row>
    <row r="38" spans="1:36" ht="13.5" customHeight="1">
      <c r="A38" s="292"/>
      <c r="B38" s="289"/>
      <c r="C38" s="422"/>
      <c r="D38" s="290"/>
      <c r="E38" s="290"/>
      <c r="F38" s="290"/>
      <c r="G38" s="290"/>
      <c r="H38" s="290"/>
      <c r="I38" s="290"/>
      <c r="J38" s="290"/>
      <c r="K38" s="290"/>
      <c r="L38" s="290"/>
      <c r="M38" s="290"/>
      <c r="N38" s="290"/>
      <c r="O38" s="290"/>
      <c r="P38" s="290"/>
      <c r="Q38" s="290"/>
      <c r="R38" s="290"/>
      <c r="S38" s="290"/>
      <c r="T38" s="290"/>
      <c r="U38" s="290"/>
      <c r="V38" s="290"/>
      <c r="W38" s="290"/>
      <c r="X38" s="290"/>
      <c r="Y38" s="290"/>
      <c r="Z38" s="290"/>
      <c r="AA38" s="290"/>
      <c r="AB38" s="290"/>
      <c r="AC38" s="422"/>
      <c r="AD38" s="383"/>
      <c r="AE38" s="384"/>
      <c r="AF38" s="384"/>
      <c r="AG38" s="384"/>
      <c r="AH38" s="384"/>
      <c r="AI38" s="384"/>
      <c r="AJ38" s="385"/>
    </row>
    <row r="39" spans="1:36" ht="13.5" customHeight="1">
      <c r="A39" s="292"/>
      <c r="B39" s="289"/>
      <c r="C39" s="41" t="s">
        <v>61</v>
      </c>
      <c r="D39" s="289" t="s">
        <v>182</v>
      </c>
      <c r="E39" s="290"/>
      <c r="F39" s="290"/>
      <c r="G39" s="290"/>
      <c r="H39" s="290"/>
      <c r="I39" s="290"/>
      <c r="J39" s="290"/>
      <c r="K39" s="290"/>
      <c r="L39" s="290"/>
      <c r="M39" s="290"/>
      <c r="N39" s="290"/>
      <c r="O39" s="290"/>
      <c r="P39" s="290"/>
      <c r="Q39" s="290"/>
      <c r="R39" s="290"/>
      <c r="S39" s="290"/>
      <c r="T39" s="290"/>
      <c r="U39" s="41" t="s">
        <v>116</v>
      </c>
      <c r="V39" s="363" t="s">
        <v>452</v>
      </c>
      <c r="W39" s="364"/>
      <c r="X39" s="364"/>
      <c r="Y39" s="364"/>
      <c r="Z39" s="364"/>
      <c r="AA39" s="364"/>
      <c r="AB39" s="365"/>
      <c r="AC39" s="353"/>
      <c r="AD39" s="290"/>
      <c r="AE39" s="290"/>
      <c r="AF39" s="290"/>
      <c r="AG39" s="290"/>
      <c r="AH39" s="290"/>
      <c r="AI39" s="290"/>
      <c r="AJ39" s="290"/>
    </row>
    <row r="40" spans="1:36" ht="13.5" customHeight="1">
      <c r="A40" s="292"/>
      <c r="B40" s="289"/>
      <c r="C40" s="41" t="s">
        <v>62</v>
      </c>
      <c r="D40" s="289" t="s">
        <v>183</v>
      </c>
      <c r="E40" s="290"/>
      <c r="F40" s="290"/>
      <c r="G40" s="290"/>
      <c r="H40" s="290"/>
      <c r="I40" s="290"/>
      <c r="J40" s="290"/>
      <c r="K40" s="290"/>
      <c r="L40" s="290"/>
      <c r="M40" s="290"/>
      <c r="N40" s="290"/>
      <c r="O40" s="290"/>
      <c r="P40" s="290"/>
      <c r="Q40" s="290"/>
      <c r="R40" s="290"/>
      <c r="S40" s="290"/>
      <c r="T40" s="290"/>
      <c r="U40" s="41" t="s">
        <v>114</v>
      </c>
      <c r="V40" s="363" t="s">
        <v>452</v>
      </c>
      <c r="W40" s="364"/>
      <c r="X40" s="364"/>
      <c r="Y40" s="364"/>
      <c r="Z40" s="364"/>
      <c r="AA40" s="364"/>
      <c r="AB40" s="365"/>
      <c r="AC40" s="290"/>
      <c r="AD40" s="290"/>
      <c r="AE40" s="290"/>
      <c r="AF40" s="290"/>
      <c r="AG40" s="290"/>
      <c r="AH40" s="290"/>
      <c r="AI40" s="290"/>
      <c r="AJ40" s="290"/>
    </row>
    <row r="41" spans="1:36" ht="13.5" customHeight="1">
      <c r="A41" s="292"/>
      <c r="B41" s="289"/>
      <c r="C41" s="41" t="s">
        <v>103</v>
      </c>
      <c r="D41" s="289" t="s">
        <v>184</v>
      </c>
      <c r="E41" s="290"/>
      <c r="F41" s="290"/>
      <c r="G41" s="290"/>
      <c r="H41" s="290"/>
      <c r="I41" s="290"/>
      <c r="J41" s="290"/>
      <c r="K41" s="290"/>
      <c r="L41" s="290"/>
      <c r="M41" s="290"/>
      <c r="N41" s="290"/>
      <c r="O41" s="290"/>
      <c r="P41" s="290"/>
      <c r="Q41" s="290"/>
      <c r="R41" s="290"/>
      <c r="S41" s="290"/>
      <c r="T41" s="290"/>
      <c r="U41" s="41" t="s">
        <v>190</v>
      </c>
      <c r="V41" s="366">
        <f>SUM(IF(V39&lt;&gt;"Nil",V39,0),IF(V40&lt;&gt;"Nil",V40,0))</f>
        <v>0</v>
      </c>
      <c r="W41" s="367"/>
      <c r="X41" s="367"/>
      <c r="Y41" s="367"/>
      <c r="Z41" s="367"/>
      <c r="AA41" s="367"/>
      <c r="AB41" s="368"/>
      <c r="AC41" s="290"/>
      <c r="AD41" s="290"/>
      <c r="AE41" s="290"/>
      <c r="AF41" s="290"/>
      <c r="AG41" s="290"/>
      <c r="AH41" s="290"/>
      <c r="AI41" s="290"/>
      <c r="AJ41" s="290"/>
    </row>
    <row r="42" spans="1:36" ht="13.5" customHeight="1">
      <c r="A42" s="292"/>
      <c r="B42" s="289"/>
      <c r="C42" s="41" t="s">
        <v>176</v>
      </c>
      <c r="D42" s="289" t="s">
        <v>185</v>
      </c>
      <c r="E42" s="290"/>
      <c r="F42" s="290"/>
      <c r="G42" s="290"/>
      <c r="H42" s="290"/>
      <c r="I42" s="290"/>
      <c r="J42" s="290"/>
      <c r="K42" s="290"/>
      <c r="L42" s="290"/>
      <c r="M42" s="290"/>
      <c r="N42" s="290"/>
      <c r="O42" s="290"/>
      <c r="P42" s="290"/>
      <c r="Q42" s="290"/>
      <c r="R42" s="290"/>
      <c r="S42" s="290"/>
      <c r="T42" s="290"/>
      <c r="U42" s="290"/>
      <c r="V42" s="290"/>
      <c r="W42" s="290"/>
      <c r="X42" s="290"/>
      <c r="Y42" s="290"/>
      <c r="Z42" s="290"/>
      <c r="AA42" s="290"/>
      <c r="AB42" s="290"/>
      <c r="AC42" s="40" t="s">
        <v>193</v>
      </c>
      <c r="AD42" s="366">
        <f>IF(AD37&lt;&gt;"Nil",AD37,0)-V41</f>
        <v>0</v>
      </c>
      <c r="AE42" s="367"/>
      <c r="AF42" s="367"/>
      <c r="AG42" s="367"/>
      <c r="AH42" s="367"/>
      <c r="AI42" s="367"/>
      <c r="AJ42" s="368"/>
    </row>
    <row r="43" spans="1:36" ht="13.5" customHeight="1">
      <c r="A43" s="292"/>
      <c r="B43" s="289"/>
      <c r="C43" s="41" t="s">
        <v>177</v>
      </c>
      <c r="D43" s="289" t="s">
        <v>186</v>
      </c>
      <c r="E43" s="290"/>
      <c r="F43" s="290"/>
      <c r="G43" s="290"/>
      <c r="H43" s="290"/>
      <c r="I43" s="290"/>
      <c r="J43" s="290"/>
      <c r="K43" s="290"/>
      <c r="L43" s="290"/>
      <c r="M43" s="290"/>
      <c r="N43" s="290"/>
      <c r="O43" s="290"/>
      <c r="P43" s="290"/>
      <c r="Q43" s="290"/>
      <c r="R43" s="290"/>
      <c r="S43" s="290"/>
      <c r="T43" s="290"/>
      <c r="U43" s="41" t="s">
        <v>191</v>
      </c>
      <c r="V43" s="366">
        <f>AD42*30%</f>
        <v>0</v>
      </c>
      <c r="W43" s="369"/>
      <c r="X43" s="369"/>
      <c r="Y43" s="369"/>
      <c r="Z43" s="369"/>
      <c r="AA43" s="369"/>
      <c r="AB43" s="370"/>
      <c r="AC43" s="353"/>
      <c r="AD43" s="290"/>
      <c r="AE43" s="290"/>
      <c r="AF43" s="290"/>
      <c r="AG43" s="290"/>
      <c r="AH43" s="290"/>
      <c r="AI43" s="290"/>
      <c r="AJ43" s="290"/>
    </row>
    <row r="44" spans="1:36" ht="13.5" customHeight="1">
      <c r="A44" s="292"/>
      <c r="B44" s="289"/>
      <c r="C44" s="41" t="s">
        <v>178</v>
      </c>
      <c r="D44" s="289" t="s">
        <v>187</v>
      </c>
      <c r="E44" s="290"/>
      <c r="F44" s="290"/>
      <c r="G44" s="290"/>
      <c r="H44" s="290"/>
      <c r="I44" s="290"/>
      <c r="J44" s="290"/>
      <c r="K44" s="290"/>
      <c r="L44" s="290"/>
      <c r="M44" s="290"/>
      <c r="N44" s="290"/>
      <c r="O44" s="290"/>
      <c r="P44" s="290"/>
      <c r="Q44" s="290"/>
      <c r="R44" s="290"/>
      <c r="S44" s="290"/>
      <c r="T44" s="290"/>
      <c r="U44" s="41" t="s">
        <v>192</v>
      </c>
      <c r="V44" s="363" t="s">
        <v>452</v>
      </c>
      <c r="W44" s="364"/>
      <c r="X44" s="364"/>
      <c r="Y44" s="364"/>
      <c r="Z44" s="364"/>
      <c r="AA44" s="364"/>
      <c r="AB44" s="365"/>
      <c r="AC44" s="290"/>
      <c r="AD44" s="290"/>
      <c r="AE44" s="290"/>
      <c r="AF44" s="290"/>
      <c r="AG44" s="290"/>
      <c r="AH44" s="290"/>
      <c r="AI44" s="290"/>
      <c r="AJ44" s="290"/>
    </row>
    <row r="45" spans="1:36" ht="13.5" customHeight="1">
      <c r="A45" s="292"/>
      <c r="B45" s="289"/>
      <c r="C45" s="41" t="s">
        <v>179</v>
      </c>
      <c r="D45" s="289" t="s">
        <v>188</v>
      </c>
      <c r="E45" s="290"/>
      <c r="F45" s="290"/>
      <c r="G45" s="290"/>
      <c r="H45" s="290"/>
      <c r="I45" s="290"/>
      <c r="J45" s="290"/>
      <c r="K45" s="290"/>
      <c r="L45" s="290"/>
      <c r="M45" s="290"/>
      <c r="N45" s="290"/>
      <c r="O45" s="290"/>
      <c r="P45" s="290"/>
      <c r="Q45" s="290"/>
      <c r="R45" s="290"/>
      <c r="S45" s="290"/>
      <c r="T45" s="290"/>
      <c r="U45" s="290"/>
      <c r="V45" s="290"/>
      <c r="W45" s="290"/>
      <c r="X45" s="290"/>
      <c r="Y45" s="290"/>
      <c r="Z45" s="290"/>
      <c r="AA45" s="290"/>
      <c r="AB45" s="290"/>
      <c r="AC45" s="40" t="s">
        <v>194</v>
      </c>
      <c r="AD45" s="355" t="str">
        <f>IF(SUM(IF(V43&lt;&gt;"Nil",V43,0),IF(V44&lt;&gt;"Nil",V44,0))&lt;&gt;0,SUM(IF(V43&lt;&gt;"Nil",V43,0),IF(V44&lt;&gt;"Nil",V44,0)),"Nil")</f>
        <v>Nil</v>
      </c>
      <c r="AE45" s="356"/>
      <c r="AF45" s="356"/>
      <c r="AG45" s="356"/>
      <c r="AH45" s="356"/>
      <c r="AI45" s="356"/>
      <c r="AJ45" s="357"/>
    </row>
    <row r="46" spans="1:36" ht="13.5" customHeight="1">
      <c r="A46" s="292"/>
      <c r="B46" s="289"/>
      <c r="C46" s="41" t="s">
        <v>180</v>
      </c>
      <c r="D46" s="289" t="s">
        <v>189</v>
      </c>
      <c r="E46" s="290"/>
      <c r="F46" s="290"/>
      <c r="G46" s="290"/>
      <c r="H46" s="290"/>
      <c r="I46" s="290"/>
      <c r="J46" s="290"/>
      <c r="K46" s="290"/>
      <c r="L46" s="290"/>
      <c r="M46" s="290"/>
      <c r="N46" s="290"/>
      <c r="O46" s="290"/>
      <c r="P46" s="290"/>
      <c r="Q46" s="290"/>
      <c r="R46" s="290"/>
      <c r="S46" s="290"/>
      <c r="T46" s="290"/>
      <c r="U46" s="290"/>
      <c r="V46" s="290"/>
      <c r="W46" s="290"/>
      <c r="X46" s="290"/>
      <c r="Y46" s="290"/>
      <c r="Z46" s="290"/>
      <c r="AA46" s="290"/>
      <c r="AB46" s="290"/>
      <c r="AC46" s="40" t="s">
        <v>195</v>
      </c>
      <c r="AD46" s="355" t="str">
        <f>IF(IF(AD42&lt;&gt;"Nil",AD42,0)-IF(AD45&lt;&gt;"Nil",AD45,0)&lt;&gt;0,MIN((IF(AD42&lt;&gt;"Nil",AD42,0)-IF(AD45&lt;&gt;"Nil",AD45,0)),150000),"Nil")</f>
        <v>Nil</v>
      </c>
      <c r="AE46" s="356"/>
      <c r="AF46" s="356"/>
      <c r="AG46" s="356"/>
      <c r="AH46" s="356"/>
      <c r="AI46" s="356"/>
      <c r="AJ46" s="357"/>
    </row>
    <row r="47" spans="1:36" ht="13.5" customHeight="1">
      <c r="A47" s="292"/>
      <c r="B47" s="41">
        <v>3</v>
      </c>
      <c r="C47" s="289" t="s">
        <v>202</v>
      </c>
      <c r="D47" s="290"/>
      <c r="E47" s="290"/>
      <c r="F47" s="290"/>
      <c r="G47" s="290"/>
      <c r="H47" s="290"/>
      <c r="I47" s="290"/>
      <c r="J47" s="290"/>
      <c r="K47" s="290"/>
      <c r="L47" s="290"/>
      <c r="M47" s="290"/>
      <c r="N47" s="290"/>
      <c r="O47" s="290"/>
      <c r="P47" s="290"/>
      <c r="Q47" s="290"/>
      <c r="R47" s="290"/>
      <c r="S47" s="290"/>
      <c r="T47" s="290"/>
      <c r="U47" s="290"/>
      <c r="V47" s="290"/>
      <c r="W47" s="290"/>
      <c r="X47" s="290"/>
      <c r="Y47" s="290"/>
      <c r="Z47" s="290"/>
      <c r="AA47" s="290"/>
      <c r="AB47" s="290"/>
      <c r="AC47" s="353"/>
      <c r="AD47" s="290"/>
      <c r="AE47" s="290"/>
      <c r="AF47" s="290"/>
      <c r="AG47" s="290"/>
      <c r="AH47" s="290"/>
      <c r="AI47" s="290"/>
      <c r="AJ47" s="290"/>
    </row>
    <row r="48" spans="1:36" ht="13.5" customHeight="1">
      <c r="A48" s="292"/>
      <c r="B48" s="386"/>
      <c r="C48" s="41" t="s">
        <v>60</v>
      </c>
      <c r="D48" s="289" t="s">
        <v>203</v>
      </c>
      <c r="E48" s="290"/>
      <c r="F48" s="290"/>
      <c r="G48" s="290"/>
      <c r="H48" s="290"/>
      <c r="I48" s="290"/>
      <c r="J48" s="290"/>
      <c r="K48" s="290"/>
      <c r="L48" s="290"/>
      <c r="M48" s="290"/>
      <c r="N48" s="290"/>
      <c r="O48" s="290"/>
      <c r="P48" s="290"/>
      <c r="Q48" s="290"/>
      <c r="R48" s="290"/>
      <c r="S48" s="290"/>
      <c r="T48" s="290"/>
      <c r="U48" s="290"/>
      <c r="V48" s="290"/>
      <c r="W48" s="290"/>
      <c r="X48" s="290"/>
      <c r="Y48" s="290"/>
      <c r="Z48" s="290"/>
      <c r="AA48" s="290"/>
      <c r="AB48" s="290"/>
      <c r="AC48" s="41" t="s">
        <v>206</v>
      </c>
      <c r="AD48" s="363" t="s">
        <v>452</v>
      </c>
      <c r="AE48" s="364"/>
      <c r="AF48" s="364"/>
      <c r="AG48" s="364"/>
      <c r="AH48" s="364"/>
      <c r="AI48" s="364"/>
      <c r="AJ48" s="365"/>
    </row>
    <row r="49" spans="1:36" ht="13.5" customHeight="1">
      <c r="A49" s="292"/>
      <c r="B49" s="386"/>
      <c r="C49" s="41" t="s">
        <v>61</v>
      </c>
      <c r="D49" s="289" t="s">
        <v>204</v>
      </c>
      <c r="E49" s="290"/>
      <c r="F49" s="290"/>
      <c r="G49" s="290"/>
      <c r="H49" s="290"/>
      <c r="I49" s="290"/>
      <c r="J49" s="290"/>
      <c r="K49" s="290"/>
      <c r="L49" s="290"/>
      <c r="M49" s="290"/>
      <c r="N49" s="290"/>
      <c r="O49" s="290"/>
      <c r="P49" s="290"/>
      <c r="Q49" s="290"/>
      <c r="R49" s="290"/>
      <c r="S49" s="290"/>
      <c r="T49" s="290"/>
      <c r="U49" s="290"/>
      <c r="V49" s="290"/>
      <c r="W49" s="290"/>
      <c r="X49" s="290"/>
      <c r="Y49" s="290"/>
      <c r="Z49" s="290"/>
      <c r="AA49" s="290"/>
      <c r="AB49" s="290"/>
      <c r="AC49" s="41" t="s">
        <v>69</v>
      </c>
      <c r="AD49" s="363" t="s">
        <v>452</v>
      </c>
      <c r="AE49" s="364"/>
      <c r="AF49" s="364"/>
      <c r="AG49" s="364"/>
      <c r="AH49" s="364"/>
      <c r="AI49" s="364"/>
      <c r="AJ49" s="365"/>
    </row>
    <row r="50" spans="1:36" ht="13.5" customHeight="1">
      <c r="A50" s="292"/>
      <c r="B50" s="386"/>
      <c r="C50" s="41" t="s">
        <v>62</v>
      </c>
      <c r="D50" s="289" t="s">
        <v>205</v>
      </c>
      <c r="E50" s="290"/>
      <c r="F50" s="290"/>
      <c r="G50" s="290"/>
      <c r="H50" s="290"/>
      <c r="I50" s="290"/>
      <c r="J50" s="290"/>
      <c r="K50" s="290"/>
      <c r="L50" s="290"/>
      <c r="M50" s="290"/>
      <c r="N50" s="290"/>
      <c r="O50" s="290"/>
      <c r="P50" s="290"/>
      <c r="Q50" s="290"/>
      <c r="R50" s="290"/>
      <c r="S50" s="290"/>
      <c r="T50" s="290"/>
      <c r="U50" s="290"/>
      <c r="V50" s="290"/>
      <c r="W50" s="290"/>
      <c r="X50" s="290"/>
      <c r="Y50" s="290"/>
      <c r="Z50" s="290"/>
      <c r="AA50" s="290"/>
      <c r="AB50" s="290"/>
      <c r="AC50" s="41" t="s">
        <v>71</v>
      </c>
      <c r="AD50" s="372" t="str">
        <f>IF(SUM(IF(AD48="Nil",0,AD48),IF(AD49="Nil",0,AD49),IF(AD32="Nil",0,AD32),IF(AD46="Nil",0,AD46))&lt;&gt;0,MIN(SUM(IF(AD48="Nil",0,AD48),IF(AD49="Nil",0,AD49),IF(AD32="Nil",0,AD32),IF(AD46="Nil",0,AD46)),150000),"Nil")</f>
        <v>Nil</v>
      </c>
      <c r="AE50" s="373"/>
      <c r="AF50" s="373"/>
      <c r="AG50" s="373"/>
      <c r="AH50" s="373"/>
      <c r="AI50" s="373"/>
      <c r="AJ50" s="374"/>
    </row>
    <row r="51" spans="1:36" ht="13.5" customHeight="1">
      <c r="A51" s="387" t="s">
        <v>207</v>
      </c>
      <c r="B51" s="387"/>
      <c r="C51" s="387"/>
      <c r="D51" s="359" t="s">
        <v>208</v>
      </c>
      <c r="E51" s="290"/>
      <c r="F51" s="290"/>
      <c r="G51" s="290"/>
      <c r="H51" s="290"/>
      <c r="I51" s="290"/>
      <c r="J51" s="290"/>
      <c r="K51" s="290"/>
      <c r="L51" s="290"/>
      <c r="M51" s="290"/>
      <c r="N51" s="290"/>
      <c r="O51" s="290"/>
      <c r="P51" s="290"/>
      <c r="Q51" s="290"/>
      <c r="R51" s="290"/>
      <c r="S51" s="290"/>
      <c r="T51" s="290"/>
      <c r="U51" s="290"/>
      <c r="V51" s="290"/>
      <c r="W51" s="290"/>
      <c r="X51" s="290"/>
      <c r="Y51" s="290"/>
      <c r="Z51" s="290"/>
      <c r="AA51" s="290"/>
      <c r="AB51" s="290"/>
      <c r="AC51" s="290"/>
      <c r="AD51" s="290"/>
      <c r="AE51" s="290"/>
      <c r="AF51" s="290"/>
      <c r="AG51" s="290"/>
      <c r="AH51" s="290"/>
      <c r="AI51" s="290"/>
      <c r="AJ51" s="290"/>
    </row>
    <row r="52" spans="1:36" ht="7.5" customHeight="1">
      <c r="A52" s="371"/>
      <c r="B52" s="316"/>
      <c r="C52" s="316"/>
      <c r="D52" s="316"/>
      <c r="E52" s="316"/>
      <c r="F52" s="316"/>
      <c r="G52" s="316"/>
      <c r="H52" s="316"/>
      <c r="I52" s="316"/>
      <c r="J52" s="316"/>
      <c r="K52" s="316"/>
      <c r="L52" s="316"/>
      <c r="M52" s="316"/>
      <c r="N52" s="316"/>
      <c r="O52" s="316"/>
      <c r="P52" s="316"/>
      <c r="Q52" s="316"/>
      <c r="R52" s="316"/>
      <c r="S52" s="316"/>
      <c r="T52" s="316"/>
      <c r="U52" s="316"/>
      <c r="V52" s="316"/>
      <c r="W52" s="316"/>
      <c r="X52" s="316"/>
      <c r="Y52" s="316"/>
      <c r="Z52" s="316"/>
      <c r="AA52" s="316"/>
      <c r="AB52" s="316"/>
      <c r="AC52" s="316"/>
      <c r="AD52" s="316"/>
      <c r="AE52" s="316"/>
      <c r="AF52" s="316"/>
      <c r="AG52" s="316"/>
      <c r="AH52" s="316"/>
      <c r="AI52" s="316"/>
      <c r="AJ52" s="255"/>
    </row>
    <row r="53" spans="1:36" ht="13.5" customHeight="1">
      <c r="A53" s="360" t="s">
        <v>209</v>
      </c>
      <c r="B53" s="319"/>
      <c r="C53" s="319"/>
      <c r="D53" s="319"/>
      <c r="E53" s="319"/>
      <c r="F53" s="320"/>
      <c r="G53" s="375" t="s">
        <v>210</v>
      </c>
      <c r="H53" s="375"/>
      <c r="I53" s="375"/>
      <c r="J53" s="375"/>
      <c r="K53" s="375"/>
      <c r="L53" s="375"/>
      <c r="M53" s="375"/>
      <c r="N53" s="375"/>
      <c r="O53" s="375"/>
      <c r="P53" s="375"/>
      <c r="Q53" s="375"/>
      <c r="R53" s="375"/>
      <c r="S53" s="375"/>
      <c r="T53" s="375"/>
      <c r="U53" s="375"/>
      <c r="V53" s="375"/>
      <c r="W53" s="375"/>
      <c r="X53" s="375"/>
      <c r="Y53" s="375"/>
      <c r="Z53" s="375"/>
      <c r="AA53" s="375"/>
      <c r="AB53" s="375"/>
      <c r="AC53" s="375"/>
      <c r="AD53" s="375"/>
      <c r="AE53" s="375"/>
      <c r="AF53" s="375"/>
      <c r="AG53" s="375"/>
      <c r="AH53" s="375"/>
      <c r="AI53" s="375"/>
      <c r="AJ53" s="376"/>
    </row>
    <row r="54" spans="1:36" ht="13.5" customHeight="1">
      <c r="A54" s="361" t="s">
        <v>221</v>
      </c>
      <c r="B54" s="41" t="s">
        <v>212</v>
      </c>
      <c r="C54" s="289" t="s">
        <v>213</v>
      </c>
      <c r="D54" s="290"/>
      <c r="E54" s="290"/>
      <c r="F54" s="290"/>
      <c r="G54" s="290"/>
      <c r="H54" s="290"/>
      <c r="I54" s="290"/>
      <c r="J54" s="290"/>
      <c r="K54" s="290"/>
      <c r="L54" s="290"/>
      <c r="M54" s="290"/>
      <c r="N54" s="290"/>
      <c r="O54" s="290"/>
      <c r="P54" s="290"/>
      <c r="Q54" s="290"/>
      <c r="R54" s="290"/>
      <c r="S54" s="290"/>
      <c r="T54" s="290"/>
      <c r="U54" s="290"/>
      <c r="V54" s="290"/>
      <c r="W54" s="290"/>
      <c r="X54" s="290"/>
      <c r="Y54" s="290"/>
      <c r="Z54" s="290"/>
      <c r="AA54" s="290"/>
      <c r="AB54" s="290"/>
      <c r="AC54" s="353"/>
      <c r="AD54" s="290"/>
      <c r="AE54" s="290"/>
      <c r="AF54" s="290"/>
      <c r="AG54" s="290"/>
      <c r="AH54" s="290"/>
      <c r="AI54" s="290"/>
      <c r="AJ54" s="290"/>
    </row>
    <row r="55" spans="1:36" ht="13.5" customHeight="1">
      <c r="A55" s="362"/>
      <c r="B55" s="386"/>
      <c r="C55" s="41">
        <v>1</v>
      </c>
      <c r="D55" s="289" t="s">
        <v>214</v>
      </c>
      <c r="E55" s="290"/>
      <c r="F55" s="290"/>
      <c r="G55" s="290"/>
      <c r="H55" s="290"/>
      <c r="I55" s="290"/>
      <c r="J55" s="290"/>
      <c r="K55" s="290"/>
      <c r="L55" s="290"/>
      <c r="M55" s="290"/>
      <c r="N55" s="290"/>
      <c r="O55" s="290"/>
      <c r="P55" s="290"/>
      <c r="Q55" s="290"/>
      <c r="R55" s="290"/>
      <c r="S55" s="290"/>
      <c r="T55" s="290"/>
      <c r="U55" s="290"/>
      <c r="V55" s="290"/>
      <c r="W55" s="290"/>
      <c r="X55" s="290"/>
      <c r="Y55" s="290"/>
      <c r="Z55" s="290"/>
      <c r="AA55" s="290"/>
      <c r="AB55" s="290"/>
      <c r="AC55" s="40">
        <v>1</v>
      </c>
      <c r="AD55" s="200"/>
      <c r="AE55" s="202"/>
      <c r="AF55" s="202"/>
      <c r="AG55" s="202"/>
      <c r="AH55" s="202"/>
      <c r="AI55" s="202"/>
      <c r="AJ55" s="202"/>
    </row>
    <row r="56" spans="1:36" ht="13.5" customHeight="1">
      <c r="A56" s="362"/>
      <c r="B56" s="386"/>
      <c r="C56" s="41">
        <v>2</v>
      </c>
      <c r="D56" s="289" t="s">
        <v>215</v>
      </c>
      <c r="E56" s="290"/>
      <c r="F56" s="290"/>
      <c r="G56" s="290"/>
      <c r="H56" s="290"/>
      <c r="I56" s="290"/>
      <c r="J56" s="290"/>
      <c r="K56" s="290"/>
      <c r="L56" s="290"/>
      <c r="M56" s="290"/>
      <c r="N56" s="290"/>
      <c r="O56" s="290"/>
      <c r="P56" s="290"/>
      <c r="Q56" s="290"/>
      <c r="R56" s="290"/>
      <c r="S56" s="290"/>
      <c r="T56" s="290"/>
      <c r="U56" s="290"/>
      <c r="V56" s="290"/>
      <c r="W56" s="290"/>
      <c r="X56" s="290"/>
      <c r="Y56" s="290"/>
      <c r="Z56" s="290"/>
      <c r="AA56" s="290"/>
      <c r="AB56" s="290"/>
      <c r="AC56" s="353"/>
      <c r="AD56" s="290"/>
      <c r="AE56" s="290"/>
      <c r="AF56" s="290"/>
      <c r="AG56" s="290"/>
      <c r="AH56" s="290"/>
      <c r="AI56" s="290"/>
      <c r="AJ56" s="290"/>
    </row>
    <row r="57" spans="1:36" ht="13.5" customHeight="1">
      <c r="A57" s="362"/>
      <c r="B57" s="386"/>
      <c r="C57" s="386"/>
      <c r="D57" s="41" t="s">
        <v>60</v>
      </c>
      <c r="E57" s="289" t="s">
        <v>216</v>
      </c>
      <c r="F57" s="290"/>
      <c r="G57" s="290"/>
      <c r="H57" s="290"/>
      <c r="I57" s="290"/>
      <c r="J57" s="290"/>
      <c r="K57" s="290"/>
      <c r="L57" s="290"/>
      <c r="M57" s="290"/>
      <c r="N57" s="290"/>
      <c r="O57" s="290"/>
      <c r="P57" s="290"/>
      <c r="Q57" s="290"/>
      <c r="R57" s="290"/>
      <c r="S57" s="290"/>
      <c r="T57" s="290"/>
      <c r="U57" s="41" t="s">
        <v>197</v>
      </c>
      <c r="V57" s="200" t="s">
        <v>452</v>
      </c>
      <c r="W57" s="202"/>
      <c r="X57" s="202"/>
      <c r="Y57" s="202"/>
      <c r="Z57" s="202"/>
      <c r="AA57" s="202"/>
      <c r="AB57" s="202"/>
      <c r="AC57" s="290"/>
      <c r="AD57" s="290"/>
      <c r="AE57" s="290"/>
      <c r="AF57" s="290"/>
      <c r="AG57" s="290"/>
      <c r="AH57" s="290"/>
      <c r="AI57" s="290"/>
      <c r="AJ57" s="290"/>
    </row>
    <row r="58" spans="1:36" ht="13.5" customHeight="1">
      <c r="A58" s="362"/>
      <c r="B58" s="386"/>
      <c r="C58" s="386"/>
      <c r="D58" s="41" t="s">
        <v>61</v>
      </c>
      <c r="E58" s="289" t="s">
        <v>217</v>
      </c>
      <c r="F58" s="290"/>
      <c r="G58" s="290"/>
      <c r="H58" s="290"/>
      <c r="I58" s="290"/>
      <c r="J58" s="290"/>
      <c r="K58" s="290"/>
      <c r="L58" s="290"/>
      <c r="M58" s="290"/>
      <c r="N58" s="290"/>
      <c r="O58" s="290"/>
      <c r="P58" s="290"/>
      <c r="Q58" s="290"/>
      <c r="R58" s="290"/>
      <c r="S58" s="290"/>
      <c r="T58" s="290"/>
      <c r="U58" s="290"/>
      <c r="V58" s="290"/>
      <c r="W58" s="290"/>
      <c r="X58" s="290"/>
      <c r="Y58" s="290"/>
      <c r="Z58" s="290"/>
      <c r="AA58" s="290"/>
      <c r="AB58" s="290"/>
      <c r="AC58" s="290"/>
      <c r="AD58" s="290"/>
      <c r="AE58" s="290"/>
      <c r="AF58" s="290"/>
      <c r="AG58" s="290"/>
      <c r="AH58" s="290"/>
      <c r="AI58" s="290"/>
      <c r="AJ58" s="290"/>
    </row>
    <row r="59" spans="1:36" ht="13.5" customHeight="1">
      <c r="A59" s="362"/>
      <c r="B59" s="386"/>
      <c r="C59" s="386"/>
      <c r="D59" s="316"/>
      <c r="E59" s="41" t="s">
        <v>180</v>
      </c>
      <c r="F59" s="289" t="s">
        <v>218</v>
      </c>
      <c r="G59" s="290"/>
      <c r="H59" s="290"/>
      <c r="I59" s="290"/>
      <c r="J59" s="290"/>
      <c r="K59" s="290"/>
      <c r="L59" s="290"/>
      <c r="M59" s="290"/>
      <c r="N59" s="290"/>
      <c r="O59" s="290"/>
      <c r="P59" s="290"/>
      <c r="Q59" s="290"/>
      <c r="R59" s="290"/>
      <c r="S59" s="290"/>
      <c r="T59" s="290"/>
      <c r="U59" s="41" t="s">
        <v>443</v>
      </c>
      <c r="V59" s="200" t="s">
        <v>452</v>
      </c>
      <c r="W59" s="202"/>
      <c r="X59" s="202"/>
      <c r="Y59" s="202"/>
      <c r="Z59" s="202"/>
      <c r="AA59" s="202"/>
      <c r="AB59" s="202"/>
      <c r="AC59" s="290"/>
      <c r="AD59" s="290"/>
      <c r="AE59" s="290"/>
      <c r="AF59" s="290"/>
      <c r="AG59" s="290"/>
      <c r="AH59" s="290"/>
      <c r="AI59" s="290"/>
      <c r="AJ59" s="290"/>
    </row>
    <row r="60" spans="1:36" ht="13.5" customHeight="1">
      <c r="A60" s="362"/>
      <c r="B60" s="386"/>
      <c r="C60" s="386"/>
      <c r="D60" s="358"/>
      <c r="E60" s="41" t="s">
        <v>268</v>
      </c>
      <c r="F60" s="289" t="s">
        <v>219</v>
      </c>
      <c r="G60" s="290"/>
      <c r="H60" s="290"/>
      <c r="I60" s="290"/>
      <c r="J60" s="290"/>
      <c r="K60" s="290"/>
      <c r="L60" s="290"/>
      <c r="M60" s="290"/>
      <c r="N60" s="290"/>
      <c r="O60" s="290"/>
      <c r="P60" s="290"/>
      <c r="Q60" s="290"/>
      <c r="R60" s="290"/>
      <c r="S60" s="290"/>
      <c r="T60" s="290"/>
      <c r="U60" s="41" t="s">
        <v>444</v>
      </c>
      <c r="V60" s="200"/>
      <c r="W60" s="202"/>
      <c r="X60" s="202"/>
      <c r="Y60" s="202"/>
      <c r="Z60" s="202"/>
      <c r="AA60" s="202"/>
      <c r="AB60" s="202"/>
      <c r="AC60" s="290"/>
      <c r="AD60" s="290"/>
      <c r="AE60" s="290"/>
      <c r="AF60" s="290"/>
      <c r="AG60" s="290"/>
      <c r="AH60" s="290"/>
      <c r="AI60" s="290"/>
      <c r="AJ60" s="290"/>
    </row>
    <row r="61" spans="1:36" ht="13.5" customHeight="1">
      <c r="A61" s="362"/>
      <c r="B61" s="386"/>
      <c r="C61" s="386"/>
      <c r="D61" s="324"/>
      <c r="E61" s="41" t="s">
        <v>269</v>
      </c>
      <c r="F61" s="289" t="s">
        <v>220</v>
      </c>
      <c r="G61" s="290"/>
      <c r="H61" s="290"/>
      <c r="I61" s="290"/>
      <c r="J61" s="290"/>
      <c r="K61" s="290"/>
      <c r="L61" s="290"/>
      <c r="M61" s="290"/>
      <c r="N61" s="290"/>
      <c r="O61" s="290"/>
      <c r="P61" s="290"/>
      <c r="Q61" s="290"/>
      <c r="R61" s="290"/>
      <c r="S61" s="290"/>
      <c r="T61" s="290"/>
      <c r="U61" s="41" t="s">
        <v>445</v>
      </c>
      <c r="V61" s="200"/>
      <c r="W61" s="202"/>
      <c r="X61" s="202"/>
      <c r="Y61" s="202"/>
      <c r="Z61" s="202"/>
      <c r="AA61" s="202"/>
      <c r="AB61" s="202"/>
      <c r="AC61" s="290"/>
      <c r="AD61" s="290"/>
      <c r="AE61" s="290"/>
      <c r="AF61" s="290"/>
      <c r="AG61" s="290"/>
      <c r="AH61" s="290"/>
      <c r="AI61" s="290"/>
      <c r="AJ61" s="290"/>
    </row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</sheetData>
  <sheetProtection password="DD4C" sheet="1" objects="1" scenarios="1"/>
  <mergeCells count="144">
    <mergeCell ref="C37:C38"/>
    <mergeCell ref="AC37:AC38"/>
    <mergeCell ref="B33:B34"/>
    <mergeCell ref="A19:A50"/>
    <mergeCell ref="C33:O34"/>
    <mergeCell ref="P33:Z34"/>
    <mergeCell ref="B21:B32"/>
    <mergeCell ref="B35:B46"/>
    <mergeCell ref="B48:B50"/>
    <mergeCell ref="V39:AB39"/>
    <mergeCell ref="A7:A16"/>
    <mergeCell ref="B19:B20"/>
    <mergeCell ref="C23:C24"/>
    <mergeCell ref="AC23:AC24"/>
    <mergeCell ref="H7:Z8"/>
    <mergeCell ref="B10:M10"/>
    <mergeCell ref="R9:W9"/>
    <mergeCell ref="N10:W10"/>
    <mergeCell ref="Z9:AD9"/>
    <mergeCell ref="X10:AD10"/>
    <mergeCell ref="B8:G8"/>
    <mergeCell ref="B7:G7"/>
    <mergeCell ref="B9:I9"/>
    <mergeCell ref="J9:M9"/>
    <mergeCell ref="AA7:AJ7"/>
    <mergeCell ref="AB4:AJ4"/>
    <mergeCell ref="A4:Y4"/>
    <mergeCell ref="AD31:AJ31"/>
    <mergeCell ref="Z4:AA4"/>
    <mergeCell ref="A5:AJ5"/>
    <mergeCell ref="A6:E6"/>
    <mergeCell ref="A18:E18"/>
    <mergeCell ref="C11:Z11"/>
    <mergeCell ref="C13:Z13"/>
    <mergeCell ref="AD32:AJ32"/>
    <mergeCell ref="AD28:AJ28"/>
    <mergeCell ref="D29:T29"/>
    <mergeCell ref="D30:T30"/>
    <mergeCell ref="D31:AB31"/>
    <mergeCell ref="D32:AB32"/>
    <mergeCell ref="V30:AB30"/>
    <mergeCell ref="C1:AJ1"/>
    <mergeCell ref="A2:J2"/>
    <mergeCell ref="Z2:AJ3"/>
    <mergeCell ref="A1:B1"/>
    <mergeCell ref="P2:Y2"/>
    <mergeCell ref="K3:Y3"/>
    <mergeCell ref="C14:Z14"/>
    <mergeCell ref="C15:Z15"/>
    <mergeCell ref="C16:Z16"/>
    <mergeCell ref="C12:P12"/>
    <mergeCell ref="AB16:AJ16"/>
    <mergeCell ref="A17:AJ17"/>
    <mergeCell ref="F6:AJ6"/>
    <mergeCell ref="F18:AJ18"/>
    <mergeCell ref="R12:Z12"/>
    <mergeCell ref="AE9:AJ9"/>
    <mergeCell ref="AB11:AJ11"/>
    <mergeCell ref="AB13:AJ13"/>
    <mergeCell ref="AB14:AJ14"/>
    <mergeCell ref="AB15:AJ15"/>
    <mergeCell ref="AE19:AJ19"/>
    <mergeCell ref="AA21:AJ21"/>
    <mergeCell ref="D23:AB24"/>
    <mergeCell ref="AD23:AJ24"/>
    <mergeCell ref="P21:Z22"/>
    <mergeCell ref="K21:O21"/>
    <mergeCell ref="C22:O22"/>
    <mergeCell ref="J19:O19"/>
    <mergeCell ref="AA19:AD19"/>
    <mergeCell ref="AA20:AD20"/>
    <mergeCell ref="B55:B61"/>
    <mergeCell ref="A51:C51"/>
    <mergeCell ref="C57:C61"/>
    <mergeCell ref="V25:AB25"/>
    <mergeCell ref="V26:AB26"/>
    <mergeCell ref="V27:AB27"/>
    <mergeCell ref="V29:AB29"/>
    <mergeCell ref="D25:T25"/>
    <mergeCell ref="D26:T26"/>
    <mergeCell ref="D27:T27"/>
    <mergeCell ref="G53:AJ53"/>
    <mergeCell ref="AA33:AD34"/>
    <mergeCell ref="AE33:AJ33"/>
    <mergeCell ref="K35:O35"/>
    <mergeCell ref="P35:Z36"/>
    <mergeCell ref="AA35:AJ35"/>
    <mergeCell ref="C36:O36"/>
    <mergeCell ref="D37:AB38"/>
    <mergeCell ref="AD37:AJ38"/>
    <mergeCell ref="D39:T39"/>
    <mergeCell ref="D40:T40"/>
    <mergeCell ref="V40:AB40"/>
    <mergeCell ref="D41:T41"/>
    <mergeCell ref="V41:AB41"/>
    <mergeCell ref="AD42:AJ42"/>
    <mergeCell ref="D43:T43"/>
    <mergeCell ref="V43:AB43"/>
    <mergeCell ref="A52:AJ52"/>
    <mergeCell ref="AD48:AJ48"/>
    <mergeCell ref="AD49:AJ49"/>
    <mergeCell ref="AD50:AJ50"/>
    <mergeCell ref="C47:AB47"/>
    <mergeCell ref="D48:AB48"/>
    <mergeCell ref="D49:AB49"/>
    <mergeCell ref="D44:T44"/>
    <mergeCell ref="V44:AB44"/>
    <mergeCell ref="D45:AB45"/>
    <mergeCell ref="AD45:AJ45"/>
    <mergeCell ref="D50:AB50"/>
    <mergeCell ref="D51:AJ51"/>
    <mergeCell ref="C54:AB54"/>
    <mergeCell ref="D55:AB55"/>
    <mergeCell ref="AC54:AJ54"/>
    <mergeCell ref="A53:F53"/>
    <mergeCell ref="A54:A61"/>
    <mergeCell ref="D56:AB56"/>
    <mergeCell ref="E57:T57"/>
    <mergeCell ref="AD55:AJ55"/>
    <mergeCell ref="V57:AB57"/>
    <mergeCell ref="AC56:AJ61"/>
    <mergeCell ref="D59:D61"/>
    <mergeCell ref="V59:AB59"/>
    <mergeCell ref="V60:AB60"/>
    <mergeCell ref="V61:AB61"/>
    <mergeCell ref="E58:AB58"/>
    <mergeCell ref="F59:T59"/>
    <mergeCell ref="F60:T60"/>
    <mergeCell ref="F61:T61"/>
    <mergeCell ref="AC47:AJ47"/>
    <mergeCell ref="AC25:AJ27"/>
    <mergeCell ref="AC29:AJ30"/>
    <mergeCell ref="AA12:AJ12"/>
    <mergeCell ref="D46:AB46"/>
    <mergeCell ref="AD46:AJ46"/>
    <mergeCell ref="D28:AB28"/>
    <mergeCell ref="D42:AB42"/>
    <mergeCell ref="AC39:AJ41"/>
    <mergeCell ref="AC43:AJ44"/>
    <mergeCell ref="C20:O20"/>
    <mergeCell ref="P20:Z20"/>
    <mergeCell ref="T19:Z19"/>
    <mergeCell ref="P19:S19"/>
    <mergeCell ref="C19:I19"/>
  </mergeCells>
  <conditionalFormatting sqref="H7:Z8 AA8:AJ8 B10:AJ10 AB11:AJ11">
    <cfRule type="cellIs" priority="1" dxfId="0" operator="greaterThan" stopIfTrue="1">
      <formula>0</formula>
    </cfRule>
  </conditionalFormatting>
  <printOptions/>
  <pageMargins left="0.5" right="0.5" top="0.25" bottom="0.25" header="0.5" footer="0.5"/>
  <pageSetup horizontalDpi="300" verticalDpi="300" orientation="portrait" scale="94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61"/>
  <sheetViews>
    <sheetView view="pageBreakPreview" zoomScaleSheetLayoutView="100" workbookViewId="0" topLeftCell="A37">
      <selection activeCell="AP40" sqref="AP40"/>
    </sheetView>
  </sheetViews>
  <sheetFormatPr defaultColWidth="9.140625" defaultRowHeight="12.75"/>
  <cols>
    <col min="1" max="20" width="2.7109375" style="14" customWidth="1"/>
    <col min="21" max="21" width="2.8515625" style="14" customWidth="1"/>
    <col min="22" max="85" width="2.7109375" style="14" customWidth="1"/>
    <col min="86" max="16384" width="9.140625" style="14" customWidth="1"/>
  </cols>
  <sheetData>
    <row r="1" spans="1:36" ht="12.75" customHeight="1">
      <c r="A1" s="371"/>
      <c r="B1" s="289"/>
      <c r="C1" s="289"/>
      <c r="D1" s="41"/>
      <c r="E1" s="41" t="s">
        <v>222</v>
      </c>
      <c r="F1" s="289" t="s">
        <v>223</v>
      </c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41" t="s">
        <v>228</v>
      </c>
      <c r="V1" s="472">
        <f>IF('page 3'!V59&lt;&gt;"Nil",'page 3'!V59)+IF('page 3'!V60&lt;&gt;"Nil",'page 3'!V60)+IF('page 3'!V61&lt;&gt;"Nil",'page 3'!V61)</f>
        <v>0</v>
      </c>
      <c r="W1" s="473"/>
      <c r="X1" s="473"/>
      <c r="Y1" s="473"/>
      <c r="Z1" s="473"/>
      <c r="AA1" s="473"/>
      <c r="AB1" s="473"/>
      <c r="AC1" s="473"/>
      <c r="AD1" s="353"/>
      <c r="AE1" s="290"/>
      <c r="AF1" s="290"/>
      <c r="AG1" s="290"/>
      <c r="AH1" s="290"/>
      <c r="AI1" s="290"/>
      <c r="AJ1" s="290"/>
    </row>
    <row r="2" spans="1:36" ht="12.75" customHeight="1">
      <c r="A2" s="436"/>
      <c r="B2" s="290"/>
      <c r="C2" s="290"/>
      <c r="D2" s="41" t="s">
        <v>62</v>
      </c>
      <c r="E2" s="289" t="s">
        <v>515</v>
      </c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41" t="s">
        <v>198</v>
      </c>
      <c r="V2" s="472">
        <f>IF('page 3'!V57&lt;&gt;"Nil",'page 3'!V57,0)-'page 4'!V1</f>
        <v>0</v>
      </c>
      <c r="W2" s="473"/>
      <c r="X2" s="473"/>
      <c r="Y2" s="473"/>
      <c r="Z2" s="473"/>
      <c r="AA2" s="473"/>
      <c r="AB2" s="473"/>
      <c r="AC2" s="473"/>
      <c r="AD2" s="290"/>
      <c r="AE2" s="290"/>
      <c r="AF2" s="290"/>
      <c r="AG2" s="290"/>
      <c r="AH2" s="290"/>
      <c r="AI2" s="290"/>
      <c r="AJ2" s="290"/>
    </row>
    <row r="3" spans="1:36" ht="12.75" customHeight="1">
      <c r="A3" s="436"/>
      <c r="B3" s="290"/>
      <c r="C3" s="290"/>
      <c r="D3" s="41" t="s">
        <v>103</v>
      </c>
      <c r="E3" s="289" t="s">
        <v>415</v>
      </c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41" t="s">
        <v>199</v>
      </c>
      <c r="V3" s="206"/>
      <c r="W3" s="207"/>
      <c r="X3" s="207"/>
      <c r="Y3" s="207"/>
      <c r="Z3" s="207"/>
      <c r="AA3" s="207"/>
      <c r="AB3" s="207"/>
      <c r="AC3" s="207"/>
      <c r="AD3" s="290"/>
      <c r="AE3" s="290"/>
      <c r="AF3" s="290"/>
      <c r="AG3" s="290"/>
      <c r="AH3" s="290"/>
      <c r="AI3" s="290"/>
      <c r="AJ3" s="290"/>
    </row>
    <row r="4" spans="1:36" ht="12.75" customHeight="1">
      <c r="A4" s="436"/>
      <c r="B4" s="290"/>
      <c r="C4" s="290"/>
      <c r="D4" s="41" t="s">
        <v>176</v>
      </c>
      <c r="E4" s="289" t="s">
        <v>225</v>
      </c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  <c r="R4" s="290"/>
      <c r="S4" s="290"/>
      <c r="T4" s="290"/>
      <c r="U4" s="41" t="s">
        <v>200</v>
      </c>
      <c r="V4" s="206"/>
      <c r="W4" s="207"/>
      <c r="X4" s="207"/>
      <c r="Y4" s="207"/>
      <c r="Z4" s="207"/>
      <c r="AA4" s="207"/>
      <c r="AB4" s="207"/>
      <c r="AC4" s="207"/>
      <c r="AD4" s="290"/>
      <c r="AE4" s="290"/>
      <c r="AF4" s="290"/>
      <c r="AG4" s="290"/>
      <c r="AH4" s="290"/>
      <c r="AI4" s="290"/>
      <c r="AJ4" s="290"/>
    </row>
    <row r="5" spans="1:36" ht="12.75" customHeight="1">
      <c r="A5" s="436"/>
      <c r="B5" s="290"/>
      <c r="C5" s="290"/>
      <c r="D5" s="41" t="s">
        <v>177</v>
      </c>
      <c r="E5" s="289" t="s">
        <v>516</v>
      </c>
      <c r="F5" s="290"/>
      <c r="G5" s="290"/>
      <c r="H5" s="290"/>
      <c r="I5" s="290"/>
      <c r="J5" s="290"/>
      <c r="K5" s="290"/>
      <c r="L5" s="290"/>
      <c r="M5" s="290"/>
      <c r="N5" s="290"/>
      <c r="O5" s="290"/>
      <c r="P5" s="290"/>
      <c r="Q5" s="290"/>
      <c r="R5" s="290"/>
      <c r="S5" s="290"/>
      <c r="T5" s="290"/>
      <c r="U5" s="290"/>
      <c r="V5" s="290"/>
      <c r="W5" s="290"/>
      <c r="X5" s="290"/>
      <c r="Y5" s="290"/>
      <c r="Z5" s="290"/>
      <c r="AA5" s="290"/>
      <c r="AB5" s="290"/>
      <c r="AC5" s="290"/>
      <c r="AD5" s="41" t="s">
        <v>201</v>
      </c>
      <c r="AE5" s="465">
        <f>V2+V3-V4</f>
        <v>0</v>
      </c>
      <c r="AF5" s="466"/>
      <c r="AG5" s="466"/>
      <c r="AH5" s="466"/>
      <c r="AI5" s="466"/>
      <c r="AJ5" s="467"/>
    </row>
    <row r="6" spans="1:36" ht="12.75" customHeight="1">
      <c r="A6" s="436"/>
      <c r="B6" s="290"/>
      <c r="C6" s="41">
        <v>3</v>
      </c>
      <c r="D6" s="289" t="s">
        <v>442</v>
      </c>
      <c r="E6" s="290"/>
      <c r="F6" s="290"/>
      <c r="G6" s="290"/>
      <c r="H6" s="290"/>
      <c r="I6" s="290"/>
      <c r="J6" s="290"/>
      <c r="K6" s="290"/>
      <c r="L6" s="290"/>
      <c r="M6" s="290"/>
      <c r="N6" s="290"/>
      <c r="O6" s="290"/>
      <c r="P6" s="290"/>
      <c r="Q6" s="290"/>
      <c r="R6" s="290"/>
      <c r="S6" s="290"/>
      <c r="T6" s="290"/>
      <c r="U6" s="290"/>
      <c r="V6" s="290"/>
      <c r="W6" s="290"/>
      <c r="X6" s="290"/>
      <c r="Y6" s="290"/>
      <c r="Z6" s="290"/>
      <c r="AA6" s="290"/>
      <c r="AB6" s="290"/>
      <c r="AC6" s="290"/>
      <c r="AD6" s="41">
        <v>3</v>
      </c>
      <c r="AE6" s="206"/>
      <c r="AF6" s="207"/>
      <c r="AG6" s="207"/>
      <c r="AH6" s="207"/>
      <c r="AI6" s="207"/>
      <c r="AJ6" s="207"/>
    </row>
    <row r="7" spans="1:36" ht="12.75" customHeight="1">
      <c r="A7" s="436"/>
      <c r="B7" s="290"/>
      <c r="C7" s="41">
        <v>4</v>
      </c>
      <c r="D7" s="289" t="s">
        <v>517</v>
      </c>
      <c r="E7" s="290"/>
      <c r="F7" s="290"/>
      <c r="G7" s="290"/>
      <c r="H7" s="290"/>
      <c r="I7" s="290"/>
      <c r="J7" s="290"/>
      <c r="K7" s="290"/>
      <c r="L7" s="290"/>
      <c r="M7" s="290"/>
      <c r="N7" s="290"/>
      <c r="O7" s="290"/>
      <c r="P7" s="290"/>
      <c r="Q7" s="290"/>
      <c r="R7" s="290"/>
      <c r="S7" s="290"/>
      <c r="T7" s="290"/>
      <c r="U7" s="290"/>
      <c r="V7" s="290"/>
      <c r="W7" s="290"/>
      <c r="X7" s="290"/>
      <c r="Y7" s="290"/>
      <c r="Z7" s="290"/>
      <c r="AA7" s="290"/>
      <c r="AB7" s="290"/>
      <c r="AC7" s="290"/>
      <c r="AD7" s="41">
        <v>4</v>
      </c>
      <c r="AE7" s="465">
        <f>'page 3'!AD55+'page 4'!AE5+'page 4'!AE6</f>
        <v>0</v>
      </c>
      <c r="AF7" s="466"/>
      <c r="AG7" s="466"/>
      <c r="AH7" s="466"/>
      <c r="AI7" s="466"/>
      <c r="AJ7" s="467"/>
    </row>
    <row r="8" spans="1:36" ht="12.75" customHeight="1">
      <c r="A8" s="436"/>
      <c r="B8" s="290"/>
      <c r="C8" s="41">
        <v>5</v>
      </c>
      <c r="D8" s="289" t="s">
        <v>226</v>
      </c>
      <c r="E8" s="290"/>
      <c r="F8" s="290"/>
      <c r="G8" s="290"/>
      <c r="H8" s="290"/>
      <c r="I8" s="290"/>
      <c r="J8" s="290"/>
      <c r="K8" s="290"/>
      <c r="L8" s="290"/>
      <c r="M8" s="290"/>
      <c r="N8" s="290"/>
      <c r="O8" s="290"/>
      <c r="P8" s="290"/>
      <c r="Q8" s="290"/>
      <c r="R8" s="290"/>
      <c r="S8" s="290"/>
      <c r="T8" s="290"/>
      <c r="U8" s="290"/>
      <c r="V8" s="290"/>
      <c r="W8" s="290"/>
      <c r="X8" s="290"/>
      <c r="Y8" s="290"/>
      <c r="Z8" s="290"/>
      <c r="AA8" s="290"/>
      <c r="AB8" s="290"/>
      <c r="AC8" s="290"/>
      <c r="AD8" s="41" t="s">
        <v>229</v>
      </c>
      <c r="AE8" s="468" t="s">
        <v>452</v>
      </c>
      <c r="AF8" s="469"/>
      <c r="AG8" s="469"/>
      <c r="AH8" s="469"/>
      <c r="AI8" s="469"/>
      <c r="AJ8" s="469"/>
    </row>
    <row r="9" spans="1:36" ht="12.75" customHeight="1">
      <c r="A9" s="436"/>
      <c r="B9" s="290"/>
      <c r="C9" s="41">
        <v>6</v>
      </c>
      <c r="D9" s="289" t="s">
        <v>227</v>
      </c>
      <c r="E9" s="290"/>
      <c r="F9" s="290"/>
      <c r="G9" s="290"/>
      <c r="H9" s="290"/>
      <c r="I9" s="290"/>
      <c r="J9" s="290"/>
      <c r="K9" s="290"/>
      <c r="L9" s="290"/>
      <c r="M9" s="290"/>
      <c r="N9" s="290"/>
      <c r="O9" s="290"/>
      <c r="P9" s="290"/>
      <c r="Q9" s="290"/>
      <c r="R9" s="290"/>
      <c r="S9" s="290"/>
      <c r="T9" s="290"/>
      <c r="U9" s="290"/>
      <c r="V9" s="290"/>
      <c r="W9" s="290"/>
      <c r="X9" s="290"/>
      <c r="Y9" s="290"/>
      <c r="Z9" s="290"/>
      <c r="AA9" s="290"/>
      <c r="AB9" s="290"/>
      <c r="AC9" s="290"/>
      <c r="AD9" s="41" t="s">
        <v>230</v>
      </c>
      <c r="AE9" s="465">
        <f>AE7-IF(AE8&lt;&gt;"Nil",AE8,0)</f>
        <v>0</v>
      </c>
      <c r="AF9" s="470"/>
      <c r="AG9" s="470"/>
      <c r="AH9" s="470"/>
      <c r="AI9" s="470"/>
      <c r="AJ9" s="471"/>
    </row>
    <row r="10" spans="1:36" ht="12.75" customHeight="1">
      <c r="A10" s="287"/>
      <c r="B10" s="41" t="s">
        <v>231</v>
      </c>
      <c r="C10" s="433" t="s">
        <v>232</v>
      </c>
      <c r="D10" s="434"/>
      <c r="E10" s="434"/>
      <c r="F10" s="434"/>
      <c r="G10" s="434"/>
      <c r="H10" s="434"/>
      <c r="I10" s="434"/>
      <c r="J10" s="434"/>
      <c r="K10" s="434"/>
      <c r="L10" s="434"/>
      <c r="M10" s="434"/>
      <c r="N10" s="434"/>
      <c r="O10" s="434"/>
      <c r="P10" s="434"/>
      <c r="Q10" s="434"/>
      <c r="R10" s="434"/>
      <c r="S10" s="434"/>
      <c r="T10" s="434"/>
      <c r="U10" s="434"/>
      <c r="V10" s="434"/>
      <c r="W10" s="434"/>
      <c r="X10" s="434"/>
      <c r="Y10" s="434"/>
      <c r="Z10" s="434"/>
      <c r="AA10" s="434"/>
      <c r="AB10" s="434"/>
      <c r="AC10" s="435"/>
      <c r="AD10" s="437"/>
      <c r="AE10" s="438"/>
      <c r="AF10" s="438"/>
      <c r="AG10" s="438"/>
      <c r="AH10" s="438"/>
      <c r="AI10" s="438"/>
      <c r="AJ10" s="438"/>
    </row>
    <row r="11" spans="1:36" ht="12.75" customHeight="1">
      <c r="A11" s="287"/>
      <c r="B11" s="289"/>
      <c r="C11" s="41">
        <v>1</v>
      </c>
      <c r="D11" s="289" t="s">
        <v>233</v>
      </c>
      <c r="E11" s="290"/>
      <c r="F11" s="290"/>
      <c r="G11" s="290"/>
      <c r="H11" s="290"/>
      <c r="I11" s="290"/>
      <c r="J11" s="290"/>
      <c r="K11" s="290"/>
      <c r="L11" s="290"/>
      <c r="M11" s="290"/>
      <c r="N11" s="290"/>
      <c r="O11" s="290"/>
      <c r="P11" s="290"/>
      <c r="Q11" s="290"/>
      <c r="R11" s="290"/>
      <c r="S11" s="290"/>
      <c r="T11" s="290"/>
      <c r="U11" s="290"/>
      <c r="V11" s="290"/>
      <c r="W11" s="290"/>
      <c r="X11" s="290"/>
      <c r="Y11" s="290"/>
      <c r="Z11" s="290"/>
      <c r="AA11" s="290"/>
      <c r="AB11" s="290"/>
      <c r="AC11" s="290"/>
      <c r="AD11" s="40">
        <v>1</v>
      </c>
      <c r="AE11" s="289"/>
      <c r="AF11" s="290"/>
      <c r="AG11" s="290"/>
      <c r="AH11" s="290"/>
      <c r="AI11" s="290"/>
      <c r="AJ11" s="290"/>
    </row>
    <row r="12" spans="1:36" ht="12.75" customHeight="1">
      <c r="A12" s="287"/>
      <c r="B12" s="290"/>
      <c r="C12" s="41">
        <v>2</v>
      </c>
      <c r="D12" s="289" t="s">
        <v>234</v>
      </c>
      <c r="E12" s="290"/>
      <c r="F12" s="290"/>
      <c r="G12" s="290"/>
      <c r="H12" s="290"/>
      <c r="I12" s="290"/>
      <c r="J12" s="290"/>
      <c r="K12" s="290"/>
      <c r="L12" s="290"/>
      <c r="M12" s="290"/>
      <c r="N12" s="290"/>
      <c r="O12" s="290"/>
      <c r="P12" s="290"/>
      <c r="Q12" s="290"/>
      <c r="R12" s="290"/>
      <c r="S12" s="290"/>
      <c r="T12" s="290"/>
      <c r="U12" s="290"/>
      <c r="V12" s="290"/>
      <c r="W12" s="290"/>
      <c r="X12" s="290"/>
      <c r="Y12" s="290"/>
      <c r="Z12" s="290"/>
      <c r="AA12" s="290"/>
      <c r="AB12" s="290"/>
      <c r="AC12" s="290"/>
      <c r="AD12" s="353"/>
      <c r="AE12" s="290"/>
      <c r="AF12" s="290"/>
      <c r="AG12" s="290"/>
      <c r="AH12" s="290"/>
      <c r="AI12" s="290"/>
      <c r="AJ12" s="290"/>
    </row>
    <row r="13" spans="1:36" ht="12.75" customHeight="1">
      <c r="A13" s="287"/>
      <c r="B13" s="290"/>
      <c r="C13" s="289"/>
      <c r="D13" s="41" t="s">
        <v>60</v>
      </c>
      <c r="E13" s="289" t="s">
        <v>216</v>
      </c>
      <c r="F13" s="290"/>
      <c r="G13" s="290"/>
      <c r="H13" s="290"/>
      <c r="I13" s="290"/>
      <c r="J13" s="290"/>
      <c r="K13" s="290"/>
      <c r="L13" s="290"/>
      <c r="M13" s="290"/>
      <c r="N13" s="290"/>
      <c r="O13" s="290"/>
      <c r="P13" s="290"/>
      <c r="Q13" s="290"/>
      <c r="R13" s="290"/>
      <c r="S13" s="290"/>
      <c r="T13" s="290"/>
      <c r="U13" s="41" t="s">
        <v>197</v>
      </c>
      <c r="V13" s="206"/>
      <c r="W13" s="207"/>
      <c r="X13" s="207"/>
      <c r="Y13" s="207"/>
      <c r="Z13" s="207"/>
      <c r="AA13" s="207"/>
      <c r="AB13" s="207"/>
      <c r="AC13" s="207"/>
      <c r="AD13" s="290"/>
      <c r="AE13" s="290"/>
      <c r="AF13" s="290"/>
      <c r="AG13" s="290"/>
      <c r="AH13" s="290"/>
      <c r="AI13" s="290"/>
      <c r="AJ13" s="290"/>
    </row>
    <row r="14" spans="1:36" ht="12.75" customHeight="1">
      <c r="A14" s="287"/>
      <c r="B14" s="290"/>
      <c r="C14" s="290"/>
      <c r="D14" s="41" t="s">
        <v>61</v>
      </c>
      <c r="E14" s="289" t="s">
        <v>217</v>
      </c>
      <c r="F14" s="290"/>
      <c r="G14" s="290"/>
      <c r="H14" s="290"/>
      <c r="I14" s="290"/>
      <c r="J14" s="290"/>
      <c r="K14" s="290"/>
      <c r="L14" s="290"/>
      <c r="M14" s="290"/>
      <c r="N14" s="290"/>
      <c r="O14" s="290"/>
      <c r="P14" s="290"/>
      <c r="Q14" s="290"/>
      <c r="R14" s="290"/>
      <c r="S14" s="290"/>
      <c r="T14" s="290"/>
      <c r="U14" s="290"/>
      <c r="V14" s="290"/>
      <c r="W14" s="290"/>
      <c r="X14" s="290"/>
      <c r="Y14" s="290"/>
      <c r="Z14" s="290"/>
      <c r="AA14" s="290"/>
      <c r="AB14" s="290"/>
      <c r="AC14" s="290"/>
      <c r="AD14" s="290"/>
      <c r="AE14" s="290"/>
      <c r="AF14" s="290"/>
      <c r="AG14" s="290"/>
      <c r="AH14" s="290"/>
      <c r="AI14" s="290"/>
      <c r="AJ14" s="290"/>
    </row>
    <row r="15" spans="1:36" ht="12.75" customHeight="1">
      <c r="A15" s="287"/>
      <c r="B15" s="290"/>
      <c r="C15" s="290"/>
      <c r="D15" s="439"/>
      <c r="E15" s="40" t="s">
        <v>181</v>
      </c>
      <c r="F15" s="289" t="s">
        <v>235</v>
      </c>
      <c r="G15" s="290"/>
      <c r="H15" s="290"/>
      <c r="I15" s="290"/>
      <c r="J15" s="290"/>
      <c r="K15" s="290"/>
      <c r="L15" s="290"/>
      <c r="M15" s="290"/>
      <c r="N15" s="290"/>
      <c r="O15" s="290"/>
      <c r="P15" s="290"/>
      <c r="Q15" s="290"/>
      <c r="R15" s="290"/>
      <c r="S15" s="290"/>
      <c r="T15" s="290"/>
      <c r="U15" s="41" t="s">
        <v>443</v>
      </c>
      <c r="V15" s="206"/>
      <c r="W15" s="207"/>
      <c r="X15" s="207"/>
      <c r="Y15" s="207"/>
      <c r="Z15" s="207"/>
      <c r="AA15" s="207"/>
      <c r="AB15" s="207"/>
      <c r="AC15" s="207"/>
      <c r="AD15" s="290"/>
      <c r="AE15" s="290"/>
      <c r="AF15" s="290"/>
      <c r="AG15" s="290"/>
      <c r="AH15" s="290"/>
      <c r="AI15" s="290"/>
      <c r="AJ15" s="290"/>
    </row>
    <row r="16" spans="1:36" ht="12.75" customHeight="1">
      <c r="A16" s="287"/>
      <c r="B16" s="290"/>
      <c r="C16" s="290"/>
      <c r="D16" s="440"/>
      <c r="E16" s="40" t="s">
        <v>238</v>
      </c>
      <c r="F16" s="289" t="s">
        <v>236</v>
      </c>
      <c r="G16" s="290"/>
      <c r="H16" s="290"/>
      <c r="I16" s="290"/>
      <c r="J16" s="290"/>
      <c r="K16" s="290"/>
      <c r="L16" s="290"/>
      <c r="M16" s="290"/>
      <c r="N16" s="290"/>
      <c r="O16" s="290"/>
      <c r="P16" s="290"/>
      <c r="Q16" s="290"/>
      <c r="R16" s="290"/>
      <c r="S16" s="290"/>
      <c r="T16" s="290"/>
      <c r="U16" s="41" t="s">
        <v>444</v>
      </c>
      <c r="V16" s="206"/>
      <c r="W16" s="207"/>
      <c r="X16" s="207"/>
      <c r="Y16" s="207"/>
      <c r="Z16" s="207"/>
      <c r="AA16" s="207"/>
      <c r="AB16" s="207"/>
      <c r="AC16" s="207"/>
      <c r="AD16" s="290"/>
      <c r="AE16" s="290"/>
      <c r="AF16" s="290"/>
      <c r="AG16" s="290"/>
      <c r="AH16" s="290"/>
      <c r="AI16" s="290"/>
      <c r="AJ16" s="290"/>
    </row>
    <row r="17" spans="1:36" ht="12.75" customHeight="1">
      <c r="A17" s="287"/>
      <c r="B17" s="290"/>
      <c r="C17" s="290"/>
      <c r="D17" s="440"/>
      <c r="E17" s="40" t="s">
        <v>239</v>
      </c>
      <c r="F17" s="289" t="s">
        <v>220</v>
      </c>
      <c r="G17" s="290"/>
      <c r="H17" s="290"/>
      <c r="I17" s="290"/>
      <c r="J17" s="290"/>
      <c r="K17" s="290"/>
      <c r="L17" s="290"/>
      <c r="M17" s="290"/>
      <c r="N17" s="290"/>
      <c r="O17" s="290"/>
      <c r="P17" s="290"/>
      <c r="Q17" s="290"/>
      <c r="R17" s="290"/>
      <c r="S17" s="290"/>
      <c r="T17" s="290"/>
      <c r="U17" s="41" t="s">
        <v>445</v>
      </c>
      <c r="V17" s="206"/>
      <c r="W17" s="207"/>
      <c r="X17" s="207"/>
      <c r="Y17" s="207"/>
      <c r="Z17" s="207"/>
      <c r="AA17" s="207"/>
      <c r="AB17" s="207"/>
      <c r="AC17" s="207"/>
      <c r="AD17" s="290"/>
      <c r="AE17" s="290"/>
      <c r="AF17" s="290"/>
      <c r="AG17" s="290"/>
      <c r="AH17" s="290"/>
      <c r="AI17" s="290"/>
      <c r="AJ17" s="290"/>
    </row>
    <row r="18" spans="1:36" ht="12.75" customHeight="1">
      <c r="A18" s="287"/>
      <c r="B18" s="290"/>
      <c r="C18" s="290"/>
      <c r="D18" s="440"/>
      <c r="E18" s="40" t="s">
        <v>222</v>
      </c>
      <c r="F18" s="289" t="s">
        <v>237</v>
      </c>
      <c r="G18" s="290"/>
      <c r="H18" s="290"/>
      <c r="I18" s="290"/>
      <c r="J18" s="290"/>
      <c r="K18" s="290"/>
      <c r="L18" s="290"/>
      <c r="M18" s="290"/>
      <c r="N18" s="290"/>
      <c r="O18" s="290"/>
      <c r="P18" s="290"/>
      <c r="Q18" s="290"/>
      <c r="R18" s="290"/>
      <c r="S18" s="290"/>
      <c r="T18" s="290"/>
      <c r="U18" s="41" t="s">
        <v>228</v>
      </c>
      <c r="V18" s="206"/>
      <c r="W18" s="207"/>
      <c r="X18" s="207"/>
      <c r="Y18" s="207"/>
      <c r="Z18" s="207"/>
      <c r="AA18" s="207"/>
      <c r="AB18" s="207"/>
      <c r="AC18" s="207"/>
      <c r="AD18" s="290"/>
      <c r="AE18" s="290"/>
      <c r="AF18" s="290"/>
      <c r="AG18" s="290"/>
      <c r="AH18" s="290"/>
      <c r="AI18" s="290"/>
      <c r="AJ18" s="290"/>
    </row>
    <row r="19" spans="1:36" ht="12.75" customHeight="1">
      <c r="A19" s="287"/>
      <c r="B19" s="290"/>
      <c r="C19" s="290"/>
      <c r="D19" s="41" t="s">
        <v>62</v>
      </c>
      <c r="E19" s="289" t="s">
        <v>240</v>
      </c>
      <c r="F19" s="290"/>
      <c r="G19" s="290"/>
      <c r="H19" s="290"/>
      <c r="I19" s="290"/>
      <c r="J19" s="290"/>
      <c r="K19" s="290"/>
      <c r="L19" s="290"/>
      <c r="M19" s="290"/>
      <c r="N19" s="290"/>
      <c r="O19" s="290"/>
      <c r="P19" s="290"/>
      <c r="Q19" s="290"/>
      <c r="R19" s="290"/>
      <c r="S19" s="290"/>
      <c r="T19" s="290"/>
      <c r="U19" s="41" t="s">
        <v>198</v>
      </c>
      <c r="V19" s="206"/>
      <c r="W19" s="207"/>
      <c r="X19" s="207"/>
      <c r="Y19" s="207"/>
      <c r="Z19" s="207"/>
      <c r="AA19" s="207"/>
      <c r="AB19" s="207"/>
      <c r="AC19" s="207"/>
      <c r="AD19" s="290"/>
      <c r="AE19" s="290"/>
      <c r="AF19" s="290"/>
      <c r="AG19" s="290"/>
      <c r="AH19" s="290"/>
      <c r="AI19" s="290"/>
      <c r="AJ19" s="290"/>
    </row>
    <row r="20" spans="1:36" ht="12.75" customHeight="1">
      <c r="A20" s="287"/>
      <c r="B20" s="290"/>
      <c r="C20" s="290"/>
      <c r="D20" s="41" t="s">
        <v>103</v>
      </c>
      <c r="E20" s="289" t="s">
        <v>241</v>
      </c>
      <c r="F20" s="290"/>
      <c r="G20" s="290"/>
      <c r="H20" s="290"/>
      <c r="I20" s="290"/>
      <c r="J20" s="290"/>
      <c r="K20" s="290"/>
      <c r="L20" s="290"/>
      <c r="M20" s="290"/>
      <c r="N20" s="290"/>
      <c r="O20" s="290"/>
      <c r="P20" s="290"/>
      <c r="Q20" s="290"/>
      <c r="R20" s="290"/>
      <c r="S20" s="290"/>
      <c r="T20" s="290"/>
      <c r="U20" s="41" t="s">
        <v>199</v>
      </c>
      <c r="V20" s="206"/>
      <c r="W20" s="207"/>
      <c r="X20" s="207"/>
      <c r="Y20" s="207"/>
      <c r="Z20" s="207"/>
      <c r="AA20" s="207"/>
      <c r="AB20" s="207"/>
      <c r="AC20" s="207"/>
      <c r="AD20" s="290"/>
      <c r="AE20" s="290"/>
      <c r="AF20" s="290"/>
      <c r="AG20" s="290"/>
      <c r="AH20" s="290"/>
      <c r="AI20" s="290"/>
      <c r="AJ20" s="290"/>
    </row>
    <row r="21" spans="1:36" ht="12.75" customHeight="1">
      <c r="A21" s="287"/>
      <c r="B21" s="290"/>
      <c r="C21" s="290"/>
      <c r="D21" s="41" t="s">
        <v>176</v>
      </c>
      <c r="E21" s="289" t="s">
        <v>242</v>
      </c>
      <c r="F21" s="290"/>
      <c r="G21" s="290"/>
      <c r="H21" s="290"/>
      <c r="I21" s="290"/>
      <c r="J21" s="290"/>
      <c r="K21" s="290"/>
      <c r="L21" s="290"/>
      <c r="M21" s="290"/>
      <c r="N21" s="290"/>
      <c r="O21" s="290"/>
      <c r="P21" s="290"/>
      <c r="Q21" s="290"/>
      <c r="R21" s="290"/>
      <c r="S21" s="290"/>
      <c r="T21" s="290"/>
      <c r="U21" s="290"/>
      <c r="V21" s="290"/>
      <c r="W21" s="290"/>
      <c r="X21" s="290"/>
      <c r="Y21" s="290"/>
      <c r="Z21" s="290"/>
      <c r="AA21" s="290"/>
      <c r="AB21" s="290"/>
      <c r="AC21" s="290"/>
      <c r="AD21" s="40" t="s">
        <v>200</v>
      </c>
      <c r="AE21" s="206"/>
      <c r="AF21" s="207"/>
      <c r="AG21" s="207"/>
      <c r="AH21" s="207"/>
      <c r="AI21" s="207"/>
      <c r="AJ21" s="207"/>
    </row>
    <row r="22" spans="1:36" ht="12.75" customHeight="1">
      <c r="A22" s="287"/>
      <c r="B22" s="290"/>
      <c r="C22" s="41">
        <v>3</v>
      </c>
      <c r="D22" s="289" t="s">
        <v>243</v>
      </c>
      <c r="E22" s="290"/>
      <c r="F22" s="290"/>
      <c r="G22" s="290"/>
      <c r="H22" s="290"/>
      <c r="I22" s="290"/>
      <c r="J22" s="290"/>
      <c r="K22" s="290"/>
      <c r="L22" s="290"/>
      <c r="M22" s="290"/>
      <c r="N22" s="290"/>
      <c r="O22" s="290"/>
      <c r="P22" s="290"/>
      <c r="Q22" s="290"/>
      <c r="R22" s="290"/>
      <c r="S22" s="290"/>
      <c r="T22" s="290"/>
      <c r="U22" s="290"/>
      <c r="V22" s="290"/>
      <c r="W22" s="290"/>
      <c r="X22" s="290"/>
      <c r="Y22" s="290"/>
      <c r="Z22" s="290"/>
      <c r="AA22" s="290"/>
      <c r="AB22" s="290"/>
      <c r="AC22" s="290"/>
      <c r="AD22" s="353"/>
      <c r="AE22" s="290"/>
      <c r="AF22" s="290"/>
      <c r="AG22" s="290"/>
      <c r="AH22" s="290"/>
      <c r="AI22" s="290"/>
      <c r="AJ22" s="290"/>
    </row>
    <row r="23" spans="1:36" ht="12.75" customHeight="1">
      <c r="A23" s="287"/>
      <c r="B23" s="290"/>
      <c r="C23" s="289"/>
      <c r="D23" s="41" t="s">
        <v>60</v>
      </c>
      <c r="E23" s="289" t="s">
        <v>216</v>
      </c>
      <c r="F23" s="290"/>
      <c r="G23" s="290"/>
      <c r="H23" s="290"/>
      <c r="I23" s="290"/>
      <c r="J23" s="290"/>
      <c r="K23" s="290"/>
      <c r="L23" s="290"/>
      <c r="M23" s="290"/>
      <c r="N23" s="290"/>
      <c r="O23" s="290"/>
      <c r="P23" s="290"/>
      <c r="Q23" s="290"/>
      <c r="R23" s="290"/>
      <c r="S23" s="290"/>
      <c r="T23" s="290"/>
      <c r="U23" s="41" t="s">
        <v>206</v>
      </c>
      <c r="V23" s="206"/>
      <c r="W23" s="206"/>
      <c r="X23" s="206"/>
      <c r="Y23" s="206"/>
      <c r="Z23" s="206"/>
      <c r="AA23" s="206"/>
      <c r="AB23" s="206"/>
      <c r="AC23" s="206"/>
      <c r="AD23" s="290"/>
      <c r="AE23" s="290"/>
      <c r="AF23" s="290"/>
      <c r="AG23" s="290"/>
      <c r="AH23" s="290"/>
      <c r="AI23" s="290"/>
      <c r="AJ23" s="290"/>
    </row>
    <row r="24" spans="1:36" ht="12.75" customHeight="1">
      <c r="A24" s="287"/>
      <c r="B24" s="290"/>
      <c r="C24" s="290"/>
      <c r="D24" s="41" t="s">
        <v>61</v>
      </c>
      <c r="E24" s="289" t="s">
        <v>217</v>
      </c>
      <c r="F24" s="290"/>
      <c r="G24" s="290"/>
      <c r="H24" s="290"/>
      <c r="I24" s="290"/>
      <c r="J24" s="290"/>
      <c r="K24" s="290"/>
      <c r="L24" s="290"/>
      <c r="M24" s="290"/>
      <c r="N24" s="290"/>
      <c r="O24" s="290"/>
      <c r="P24" s="290"/>
      <c r="Q24" s="290"/>
      <c r="R24" s="290"/>
      <c r="S24" s="290"/>
      <c r="T24" s="290"/>
      <c r="U24" s="290"/>
      <c r="V24" s="290"/>
      <c r="W24" s="290"/>
      <c r="X24" s="290"/>
      <c r="Y24" s="290"/>
      <c r="Z24" s="290"/>
      <c r="AA24" s="290"/>
      <c r="AB24" s="290"/>
      <c r="AC24" s="290"/>
      <c r="AD24" s="290"/>
      <c r="AE24" s="290"/>
      <c r="AF24" s="290"/>
      <c r="AG24" s="290"/>
      <c r="AH24" s="290"/>
      <c r="AI24" s="290"/>
      <c r="AJ24" s="290"/>
    </row>
    <row r="25" spans="1:36" ht="12.75" customHeight="1">
      <c r="A25" s="287"/>
      <c r="B25" s="290"/>
      <c r="C25" s="290"/>
      <c r="D25" s="41"/>
      <c r="E25" s="40" t="s">
        <v>181</v>
      </c>
      <c r="F25" s="289" t="s">
        <v>245</v>
      </c>
      <c r="G25" s="290"/>
      <c r="H25" s="290"/>
      <c r="I25" s="290"/>
      <c r="J25" s="290"/>
      <c r="K25" s="290"/>
      <c r="L25" s="290"/>
      <c r="M25" s="290"/>
      <c r="N25" s="290"/>
      <c r="O25" s="290"/>
      <c r="P25" s="290"/>
      <c r="Q25" s="290"/>
      <c r="R25" s="290"/>
      <c r="S25" s="290"/>
      <c r="T25" s="290"/>
      <c r="U25" s="41" t="s">
        <v>443</v>
      </c>
      <c r="V25" s="206"/>
      <c r="W25" s="207"/>
      <c r="X25" s="207"/>
      <c r="Y25" s="207"/>
      <c r="Z25" s="207"/>
      <c r="AA25" s="207"/>
      <c r="AB25" s="207"/>
      <c r="AC25" s="207"/>
      <c r="AD25" s="290"/>
      <c r="AE25" s="290"/>
      <c r="AF25" s="290"/>
      <c r="AG25" s="290"/>
      <c r="AH25" s="290"/>
      <c r="AI25" s="290"/>
      <c r="AJ25" s="290"/>
    </row>
    <row r="26" spans="1:36" ht="12.75" customHeight="1">
      <c r="A26" s="287"/>
      <c r="B26" s="290"/>
      <c r="C26" s="290"/>
      <c r="D26" s="41"/>
      <c r="E26" s="40" t="s">
        <v>238</v>
      </c>
      <c r="F26" s="289" t="s">
        <v>246</v>
      </c>
      <c r="G26" s="290"/>
      <c r="H26" s="290"/>
      <c r="I26" s="290"/>
      <c r="J26" s="290"/>
      <c r="K26" s="290"/>
      <c r="L26" s="290"/>
      <c r="M26" s="290"/>
      <c r="N26" s="290"/>
      <c r="O26" s="290"/>
      <c r="P26" s="290"/>
      <c r="Q26" s="290"/>
      <c r="R26" s="290"/>
      <c r="S26" s="290"/>
      <c r="T26" s="290"/>
      <c r="U26" s="41" t="s">
        <v>444</v>
      </c>
      <c r="V26" s="206"/>
      <c r="W26" s="207"/>
      <c r="X26" s="207"/>
      <c r="Y26" s="207"/>
      <c r="Z26" s="207"/>
      <c r="AA26" s="207"/>
      <c r="AB26" s="207"/>
      <c r="AC26" s="207"/>
      <c r="AD26" s="290"/>
      <c r="AE26" s="290"/>
      <c r="AF26" s="290"/>
      <c r="AG26" s="290"/>
      <c r="AH26" s="290"/>
      <c r="AI26" s="290"/>
      <c r="AJ26" s="290"/>
    </row>
    <row r="27" spans="1:36" ht="12.75" customHeight="1">
      <c r="A27" s="287"/>
      <c r="B27" s="290"/>
      <c r="C27" s="290"/>
      <c r="D27" s="41"/>
      <c r="E27" s="40" t="s">
        <v>239</v>
      </c>
      <c r="F27" s="289" t="s">
        <v>220</v>
      </c>
      <c r="G27" s="290"/>
      <c r="H27" s="290"/>
      <c r="I27" s="290"/>
      <c r="J27" s="290"/>
      <c r="K27" s="290"/>
      <c r="L27" s="290"/>
      <c r="M27" s="290"/>
      <c r="N27" s="290"/>
      <c r="O27" s="290"/>
      <c r="P27" s="290"/>
      <c r="Q27" s="290"/>
      <c r="R27" s="290"/>
      <c r="S27" s="290"/>
      <c r="T27" s="290"/>
      <c r="U27" s="41" t="s">
        <v>445</v>
      </c>
      <c r="V27" s="206"/>
      <c r="W27" s="207"/>
      <c r="X27" s="207"/>
      <c r="Y27" s="207"/>
      <c r="Z27" s="207"/>
      <c r="AA27" s="207"/>
      <c r="AB27" s="207"/>
      <c r="AC27" s="207"/>
      <c r="AD27" s="290"/>
      <c r="AE27" s="290"/>
      <c r="AF27" s="290"/>
      <c r="AG27" s="290"/>
      <c r="AH27" s="290"/>
      <c r="AI27" s="290"/>
      <c r="AJ27" s="290"/>
    </row>
    <row r="28" spans="1:36" ht="12.75" customHeight="1">
      <c r="A28" s="287"/>
      <c r="B28" s="290"/>
      <c r="C28" s="290"/>
      <c r="D28" s="41"/>
      <c r="E28" s="40" t="s">
        <v>222</v>
      </c>
      <c r="F28" s="289" t="s">
        <v>237</v>
      </c>
      <c r="G28" s="290"/>
      <c r="H28" s="290"/>
      <c r="I28" s="290"/>
      <c r="J28" s="290"/>
      <c r="K28" s="290"/>
      <c r="L28" s="290"/>
      <c r="M28" s="290"/>
      <c r="N28" s="290"/>
      <c r="O28" s="290"/>
      <c r="P28" s="290"/>
      <c r="Q28" s="290"/>
      <c r="R28" s="290"/>
      <c r="S28" s="290"/>
      <c r="T28" s="290"/>
      <c r="U28" s="41" t="s">
        <v>228</v>
      </c>
      <c r="V28" s="206"/>
      <c r="W28" s="207"/>
      <c r="X28" s="207"/>
      <c r="Y28" s="207"/>
      <c r="Z28" s="207"/>
      <c r="AA28" s="207"/>
      <c r="AB28" s="207"/>
      <c r="AC28" s="207"/>
      <c r="AD28" s="290"/>
      <c r="AE28" s="290"/>
      <c r="AF28" s="290"/>
      <c r="AG28" s="290"/>
      <c r="AH28" s="290"/>
      <c r="AI28" s="290"/>
      <c r="AJ28" s="290"/>
    </row>
    <row r="29" spans="1:36" ht="12.75" customHeight="1">
      <c r="A29" s="287"/>
      <c r="B29" s="290"/>
      <c r="C29" s="290"/>
      <c r="D29" s="41" t="s">
        <v>62</v>
      </c>
      <c r="E29" s="289" t="s">
        <v>224</v>
      </c>
      <c r="F29" s="290"/>
      <c r="G29" s="290"/>
      <c r="H29" s="290"/>
      <c r="I29" s="290"/>
      <c r="J29" s="290"/>
      <c r="K29" s="290"/>
      <c r="L29" s="290"/>
      <c r="M29" s="290"/>
      <c r="N29" s="290"/>
      <c r="O29" s="290"/>
      <c r="P29" s="290"/>
      <c r="Q29" s="290"/>
      <c r="R29" s="290"/>
      <c r="S29" s="290"/>
      <c r="T29" s="290"/>
      <c r="U29" s="41" t="s">
        <v>71</v>
      </c>
      <c r="V29" s="206"/>
      <c r="W29" s="207"/>
      <c r="X29" s="207"/>
      <c r="Y29" s="207"/>
      <c r="Z29" s="207"/>
      <c r="AA29" s="207"/>
      <c r="AB29" s="207"/>
      <c r="AC29" s="207"/>
      <c r="AD29" s="290"/>
      <c r="AE29" s="290"/>
      <c r="AF29" s="290"/>
      <c r="AG29" s="290"/>
      <c r="AH29" s="290"/>
      <c r="AI29" s="290"/>
      <c r="AJ29" s="290"/>
    </row>
    <row r="30" spans="1:36" ht="12.75" customHeight="1">
      <c r="A30" s="287"/>
      <c r="B30" s="290"/>
      <c r="C30" s="290"/>
      <c r="D30" s="41" t="s">
        <v>103</v>
      </c>
      <c r="E30" s="289" t="s">
        <v>241</v>
      </c>
      <c r="F30" s="290"/>
      <c r="G30" s="290"/>
      <c r="H30" s="290"/>
      <c r="I30" s="290"/>
      <c r="J30" s="290"/>
      <c r="K30" s="290"/>
      <c r="L30" s="290"/>
      <c r="M30" s="290"/>
      <c r="N30" s="290"/>
      <c r="O30" s="290"/>
      <c r="P30" s="290"/>
      <c r="Q30" s="290"/>
      <c r="R30" s="290"/>
      <c r="S30" s="290"/>
      <c r="T30" s="290"/>
      <c r="U30" s="41" t="s">
        <v>244</v>
      </c>
      <c r="V30" s="206"/>
      <c r="W30" s="207"/>
      <c r="X30" s="207"/>
      <c r="Y30" s="207"/>
      <c r="Z30" s="207"/>
      <c r="AA30" s="207"/>
      <c r="AB30" s="207"/>
      <c r="AC30" s="207"/>
      <c r="AD30" s="290"/>
      <c r="AE30" s="290"/>
      <c r="AF30" s="290"/>
      <c r="AG30" s="290"/>
      <c r="AH30" s="290"/>
      <c r="AI30" s="290"/>
      <c r="AJ30" s="290"/>
    </row>
    <row r="31" spans="1:36" ht="12.75" customHeight="1">
      <c r="A31" s="287"/>
      <c r="B31" s="290"/>
      <c r="C31" s="290"/>
      <c r="D31" s="41" t="s">
        <v>176</v>
      </c>
      <c r="E31" s="289" t="s">
        <v>247</v>
      </c>
      <c r="F31" s="290"/>
      <c r="G31" s="290"/>
      <c r="H31" s="290"/>
      <c r="I31" s="290"/>
      <c r="J31" s="290"/>
      <c r="K31" s="290"/>
      <c r="L31" s="290"/>
      <c r="M31" s="290"/>
      <c r="N31" s="290"/>
      <c r="O31" s="290"/>
      <c r="P31" s="290"/>
      <c r="Q31" s="290"/>
      <c r="R31" s="290"/>
      <c r="S31" s="290"/>
      <c r="T31" s="290"/>
      <c r="U31" s="290"/>
      <c r="V31" s="290"/>
      <c r="W31" s="290"/>
      <c r="X31" s="290"/>
      <c r="Y31" s="290"/>
      <c r="Z31" s="290"/>
      <c r="AA31" s="290"/>
      <c r="AB31" s="290"/>
      <c r="AC31" s="290"/>
      <c r="AD31" s="41" t="s">
        <v>250</v>
      </c>
      <c r="AE31" s="206"/>
      <c r="AF31" s="207"/>
      <c r="AG31" s="207"/>
      <c r="AH31" s="207"/>
      <c r="AI31" s="207"/>
      <c r="AJ31" s="207"/>
    </row>
    <row r="32" spans="1:36" ht="12.75" customHeight="1">
      <c r="A32" s="287"/>
      <c r="B32" s="290"/>
      <c r="C32" s="41">
        <v>4</v>
      </c>
      <c r="D32" s="289" t="s">
        <v>248</v>
      </c>
      <c r="E32" s="290"/>
      <c r="F32" s="290"/>
      <c r="G32" s="290"/>
      <c r="H32" s="290"/>
      <c r="I32" s="290"/>
      <c r="J32" s="290"/>
      <c r="K32" s="290"/>
      <c r="L32" s="290"/>
      <c r="M32" s="290"/>
      <c r="N32" s="290"/>
      <c r="O32" s="290"/>
      <c r="P32" s="290"/>
      <c r="Q32" s="290"/>
      <c r="R32" s="290"/>
      <c r="S32" s="290"/>
      <c r="T32" s="290"/>
      <c r="U32" s="290"/>
      <c r="V32" s="290"/>
      <c r="W32" s="290"/>
      <c r="X32" s="290"/>
      <c r="Y32" s="290"/>
      <c r="Z32" s="290"/>
      <c r="AA32" s="290"/>
      <c r="AB32" s="290"/>
      <c r="AC32" s="290"/>
      <c r="AD32" s="41">
        <v>4</v>
      </c>
      <c r="AE32" s="206"/>
      <c r="AF32" s="207"/>
      <c r="AG32" s="207"/>
      <c r="AH32" s="207"/>
      <c r="AI32" s="207"/>
      <c r="AJ32" s="207"/>
    </row>
    <row r="33" spans="1:36" ht="12.75" customHeight="1">
      <c r="A33" s="287"/>
      <c r="B33" s="290"/>
      <c r="C33" s="41">
        <v>5</v>
      </c>
      <c r="D33" s="289" t="s">
        <v>249</v>
      </c>
      <c r="E33" s="290"/>
      <c r="F33" s="290"/>
      <c r="G33" s="290"/>
      <c r="H33" s="290"/>
      <c r="I33" s="290"/>
      <c r="J33" s="290"/>
      <c r="K33" s="290"/>
      <c r="L33" s="290"/>
      <c r="M33" s="290"/>
      <c r="N33" s="290"/>
      <c r="O33" s="290"/>
      <c r="P33" s="290"/>
      <c r="Q33" s="290"/>
      <c r="R33" s="290"/>
      <c r="S33" s="290"/>
      <c r="T33" s="290"/>
      <c r="U33" s="290"/>
      <c r="V33" s="290"/>
      <c r="W33" s="290"/>
      <c r="X33" s="290"/>
      <c r="Y33" s="290"/>
      <c r="Z33" s="290"/>
      <c r="AA33" s="290"/>
      <c r="AB33" s="290"/>
      <c r="AC33" s="290"/>
      <c r="AD33" s="41" t="s">
        <v>251</v>
      </c>
      <c r="AE33" s="458" t="s">
        <v>452</v>
      </c>
      <c r="AF33" s="459"/>
      <c r="AG33" s="459"/>
      <c r="AH33" s="459"/>
      <c r="AI33" s="459"/>
      <c r="AJ33" s="459"/>
    </row>
    <row r="34" spans="1:36" ht="12.75" customHeight="1">
      <c r="A34" s="287"/>
      <c r="B34" s="52" t="s">
        <v>252</v>
      </c>
      <c r="C34" s="433" t="s">
        <v>254</v>
      </c>
      <c r="D34" s="434"/>
      <c r="E34" s="434"/>
      <c r="F34" s="434"/>
      <c r="G34" s="434"/>
      <c r="H34" s="434"/>
      <c r="I34" s="434"/>
      <c r="J34" s="434"/>
      <c r="K34" s="434"/>
      <c r="L34" s="434"/>
      <c r="M34" s="434"/>
      <c r="N34" s="434"/>
      <c r="O34" s="434"/>
      <c r="P34" s="434"/>
      <c r="Q34" s="434"/>
      <c r="R34" s="434"/>
      <c r="S34" s="434"/>
      <c r="T34" s="434"/>
      <c r="U34" s="434"/>
      <c r="V34" s="434"/>
      <c r="W34" s="434"/>
      <c r="X34" s="434"/>
      <c r="Y34" s="434"/>
      <c r="Z34" s="434"/>
      <c r="AA34" s="434"/>
      <c r="AB34" s="434"/>
      <c r="AC34" s="435"/>
      <c r="AD34" s="41" t="s">
        <v>252</v>
      </c>
      <c r="AE34" s="300" t="str">
        <f>IF(SUM(IF(AE7="Nil",0,AE7),IF(AE33="Nil",0,AE33))&gt;0,SUM(IF(AE7="Nil",0,AE7),IF(AE33="Nil",0,AE33)),"Nil")</f>
        <v>Nil</v>
      </c>
      <c r="AF34" s="460"/>
      <c r="AG34" s="460"/>
      <c r="AH34" s="460"/>
      <c r="AI34" s="460"/>
      <c r="AJ34" s="461"/>
    </row>
    <row r="35" spans="1:36" ht="12.75" customHeight="1">
      <c r="A35" s="287"/>
      <c r="B35" s="52" t="s">
        <v>253</v>
      </c>
      <c r="C35" s="433" t="s">
        <v>255</v>
      </c>
      <c r="D35" s="434"/>
      <c r="E35" s="434"/>
      <c r="F35" s="434"/>
      <c r="G35" s="434"/>
      <c r="H35" s="434"/>
      <c r="I35" s="434"/>
      <c r="J35" s="434"/>
      <c r="K35" s="434"/>
      <c r="L35" s="434"/>
      <c r="M35" s="434"/>
      <c r="N35" s="434"/>
      <c r="O35" s="434"/>
      <c r="P35" s="434"/>
      <c r="Q35" s="434"/>
      <c r="R35" s="434"/>
      <c r="S35" s="434"/>
      <c r="T35" s="434"/>
      <c r="U35" s="434"/>
      <c r="V35" s="434"/>
      <c r="W35" s="434"/>
      <c r="X35" s="434"/>
      <c r="Y35" s="434"/>
      <c r="Z35" s="434"/>
      <c r="AA35" s="434"/>
      <c r="AB35" s="434"/>
      <c r="AC35" s="435"/>
      <c r="AD35" s="462"/>
      <c r="AE35" s="463"/>
      <c r="AF35" s="463"/>
      <c r="AG35" s="463"/>
      <c r="AH35" s="463"/>
      <c r="AI35" s="463"/>
      <c r="AJ35" s="464"/>
    </row>
    <row r="36" spans="1:36" ht="12.75" customHeight="1">
      <c r="A36" s="287"/>
      <c r="B36" s="289"/>
      <c r="C36" s="289"/>
      <c r="D36" s="452" t="s">
        <v>75</v>
      </c>
      <c r="E36" s="453"/>
      <c r="F36" s="453"/>
      <c r="G36" s="453"/>
      <c r="H36" s="453"/>
      <c r="I36" s="453"/>
      <c r="J36" s="453"/>
      <c r="K36" s="452" t="s">
        <v>436</v>
      </c>
      <c r="L36" s="453"/>
      <c r="M36" s="453"/>
      <c r="N36" s="453"/>
      <c r="O36" s="453"/>
      <c r="P36" s="452" t="s">
        <v>437</v>
      </c>
      <c r="Q36" s="453"/>
      <c r="R36" s="453"/>
      <c r="S36" s="453"/>
      <c r="T36" s="453"/>
      <c r="U36" s="453"/>
      <c r="V36" s="453"/>
      <c r="W36" s="452" t="s">
        <v>438</v>
      </c>
      <c r="X36" s="453"/>
      <c r="Y36" s="453"/>
      <c r="Z36" s="453"/>
      <c r="AA36" s="453"/>
      <c r="AB36" s="453"/>
      <c r="AC36" s="453"/>
      <c r="AD36" s="452" t="s">
        <v>439</v>
      </c>
      <c r="AE36" s="453"/>
      <c r="AF36" s="453"/>
      <c r="AG36" s="453"/>
      <c r="AH36" s="453"/>
      <c r="AI36" s="453"/>
      <c r="AJ36" s="453"/>
    </row>
    <row r="37" spans="1:36" ht="9.75" customHeight="1">
      <c r="A37" s="287"/>
      <c r="B37" s="290"/>
      <c r="C37" s="290"/>
      <c r="D37" s="453"/>
      <c r="E37" s="453"/>
      <c r="F37" s="453"/>
      <c r="G37" s="453"/>
      <c r="H37" s="453"/>
      <c r="I37" s="453"/>
      <c r="J37" s="453"/>
      <c r="K37" s="453"/>
      <c r="L37" s="453"/>
      <c r="M37" s="453"/>
      <c r="N37" s="453"/>
      <c r="O37" s="453"/>
      <c r="P37" s="453"/>
      <c r="Q37" s="453"/>
      <c r="R37" s="453"/>
      <c r="S37" s="453"/>
      <c r="T37" s="453"/>
      <c r="U37" s="453"/>
      <c r="V37" s="453"/>
      <c r="W37" s="453"/>
      <c r="X37" s="453"/>
      <c r="Y37" s="453"/>
      <c r="Z37" s="453" t="s">
        <v>258</v>
      </c>
      <c r="AA37" s="453"/>
      <c r="AB37" s="453"/>
      <c r="AC37" s="453"/>
      <c r="AD37" s="453"/>
      <c r="AE37" s="453"/>
      <c r="AF37" s="453"/>
      <c r="AG37" s="453" t="s">
        <v>259</v>
      </c>
      <c r="AH37" s="453"/>
      <c r="AI37" s="453"/>
      <c r="AJ37" s="453"/>
    </row>
    <row r="38" spans="1:36" ht="12.75" customHeight="1">
      <c r="A38" s="287"/>
      <c r="B38" s="290"/>
      <c r="C38" s="41">
        <v>1</v>
      </c>
      <c r="D38" s="289" t="s">
        <v>256</v>
      </c>
      <c r="E38" s="290"/>
      <c r="F38" s="290"/>
      <c r="G38" s="290"/>
      <c r="H38" s="290"/>
      <c r="I38" s="290"/>
      <c r="J38" s="290"/>
      <c r="K38" s="206"/>
      <c r="L38" s="207"/>
      <c r="M38" s="207"/>
      <c r="N38" s="207"/>
      <c r="O38" s="207"/>
      <c r="P38" s="206"/>
      <c r="Q38" s="207"/>
      <c r="R38" s="207"/>
      <c r="S38" s="207"/>
      <c r="T38" s="207"/>
      <c r="U38" s="207"/>
      <c r="V38" s="207"/>
      <c r="W38" s="206"/>
      <c r="X38" s="207"/>
      <c r="Y38" s="207"/>
      <c r="Z38" s="207"/>
      <c r="AA38" s="207"/>
      <c r="AB38" s="207"/>
      <c r="AC38" s="207"/>
      <c r="AD38" s="206"/>
      <c r="AE38" s="207"/>
      <c r="AF38" s="207"/>
      <c r="AG38" s="207"/>
      <c r="AH38" s="207"/>
      <c r="AI38" s="207"/>
      <c r="AJ38" s="207"/>
    </row>
    <row r="39" spans="1:36" ht="12.75" customHeight="1">
      <c r="A39" s="320"/>
      <c r="B39" s="290"/>
      <c r="C39" s="41">
        <v>2</v>
      </c>
      <c r="D39" s="289" t="s">
        <v>257</v>
      </c>
      <c r="E39" s="290"/>
      <c r="F39" s="290"/>
      <c r="G39" s="290"/>
      <c r="H39" s="290"/>
      <c r="I39" s="290"/>
      <c r="J39" s="290"/>
      <c r="K39" s="206"/>
      <c r="L39" s="207"/>
      <c r="M39" s="207"/>
      <c r="N39" s="207"/>
      <c r="O39" s="207"/>
      <c r="P39" s="206"/>
      <c r="Q39" s="207"/>
      <c r="R39" s="207"/>
      <c r="S39" s="207"/>
      <c r="T39" s="207"/>
      <c r="U39" s="207"/>
      <c r="V39" s="207"/>
      <c r="W39" s="206"/>
      <c r="X39" s="207"/>
      <c r="Y39" s="207"/>
      <c r="Z39" s="207"/>
      <c r="AA39" s="207"/>
      <c r="AB39" s="207"/>
      <c r="AC39" s="207"/>
      <c r="AD39" s="206"/>
      <c r="AE39" s="207"/>
      <c r="AF39" s="207"/>
      <c r="AG39" s="207"/>
      <c r="AH39" s="207"/>
      <c r="AI39" s="207"/>
      <c r="AJ39" s="207"/>
    </row>
    <row r="40" spans="1:36" ht="12.75" customHeight="1">
      <c r="A40" s="443" t="s">
        <v>441</v>
      </c>
      <c r="B40" s="290"/>
      <c r="C40" s="290"/>
      <c r="D40" s="457" t="s">
        <v>208</v>
      </c>
      <c r="E40" s="290"/>
      <c r="F40" s="290"/>
      <c r="G40" s="290"/>
      <c r="H40" s="290"/>
      <c r="I40" s="290"/>
      <c r="J40" s="290"/>
      <c r="K40" s="290"/>
      <c r="L40" s="290"/>
      <c r="M40" s="290"/>
      <c r="N40" s="290"/>
      <c r="O40" s="290"/>
      <c r="P40" s="290"/>
      <c r="Q40" s="290"/>
      <c r="R40" s="290"/>
      <c r="S40" s="290"/>
      <c r="T40" s="290"/>
      <c r="U40" s="290"/>
      <c r="V40" s="290"/>
      <c r="W40" s="290"/>
      <c r="X40" s="290"/>
      <c r="Y40" s="290"/>
      <c r="Z40" s="290"/>
      <c r="AA40" s="290"/>
      <c r="AB40" s="290"/>
      <c r="AC40" s="290"/>
      <c r="AD40" s="290"/>
      <c r="AE40" s="290"/>
      <c r="AF40" s="290"/>
      <c r="AG40" s="290"/>
      <c r="AH40" s="290"/>
      <c r="AI40" s="290"/>
      <c r="AJ40" s="290"/>
    </row>
    <row r="41" spans="1:36" ht="8.25" customHeight="1">
      <c r="A41" s="289"/>
      <c r="B41" s="289"/>
      <c r="C41" s="289"/>
      <c r="D41" s="289"/>
      <c r="E41" s="289"/>
      <c r="F41" s="289"/>
      <c r="G41" s="289"/>
      <c r="H41" s="289"/>
      <c r="I41" s="289"/>
      <c r="J41" s="289"/>
      <c r="K41" s="289"/>
      <c r="L41" s="289"/>
      <c r="M41" s="289"/>
      <c r="N41" s="289"/>
      <c r="O41" s="289"/>
      <c r="P41" s="289"/>
      <c r="Q41" s="289"/>
      <c r="R41" s="289"/>
      <c r="S41" s="289"/>
      <c r="T41" s="289"/>
      <c r="U41" s="289"/>
      <c r="V41" s="289"/>
      <c r="W41" s="289"/>
      <c r="X41" s="289"/>
      <c r="Y41" s="289"/>
      <c r="Z41" s="289"/>
      <c r="AA41" s="289"/>
      <c r="AB41" s="289"/>
      <c r="AC41" s="289"/>
      <c r="AD41" s="289"/>
      <c r="AE41" s="289"/>
      <c r="AF41" s="289"/>
      <c r="AG41" s="289"/>
      <c r="AH41" s="289"/>
      <c r="AI41" s="289"/>
      <c r="AJ41" s="289"/>
    </row>
    <row r="42" spans="1:36" ht="12.75" customHeight="1">
      <c r="A42" s="456" t="s">
        <v>260</v>
      </c>
      <c r="B42" s="455"/>
      <c r="C42" s="455"/>
      <c r="D42" s="455"/>
      <c r="E42" s="455"/>
      <c r="F42" s="455"/>
      <c r="G42" s="454" t="s">
        <v>77</v>
      </c>
      <c r="H42" s="455"/>
      <c r="I42" s="455"/>
      <c r="J42" s="455"/>
      <c r="K42" s="455"/>
      <c r="L42" s="455"/>
      <c r="M42" s="455"/>
      <c r="N42" s="455"/>
      <c r="O42" s="455"/>
      <c r="P42" s="455"/>
      <c r="Q42" s="455"/>
      <c r="R42" s="455"/>
      <c r="S42" s="455"/>
      <c r="T42" s="455"/>
      <c r="U42" s="455"/>
      <c r="V42" s="455"/>
      <c r="W42" s="455"/>
      <c r="X42" s="455"/>
      <c r="Y42" s="455"/>
      <c r="Z42" s="455"/>
      <c r="AA42" s="455"/>
      <c r="AB42" s="455"/>
      <c r="AC42" s="455"/>
      <c r="AD42" s="455"/>
      <c r="AE42" s="455"/>
      <c r="AF42" s="455"/>
      <c r="AG42" s="455"/>
      <c r="AH42" s="455"/>
      <c r="AI42" s="455"/>
      <c r="AJ42" s="455"/>
    </row>
    <row r="43" spans="1:36" ht="12.75" customHeight="1">
      <c r="A43" s="386" t="s">
        <v>280</v>
      </c>
      <c r="B43" s="40">
        <v>1</v>
      </c>
      <c r="C43" s="289" t="s">
        <v>261</v>
      </c>
      <c r="D43" s="290"/>
      <c r="E43" s="290"/>
      <c r="F43" s="290"/>
      <c r="G43" s="290"/>
      <c r="H43" s="290"/>
      <c r="I43" s="290"/>
      <c r="J43" s="290"/>
      <c r="K43" s="290"/>
      <c r="L43" s="290"/>
      <c r="M43" s="290"/>
      <c r="N43" s="290"/>
      <c r="O43" s="290"/>
      <c r="P43" s="290"/>
      <c r="Q43" s="290"/>
      <c r="R43" s="290"/>
      <c r="S43" s="290"/>
      <c r="T43" s="290"/>
      <c r="U43" s="290"/>
      <c r="V43" s="290"/>
      <c r="W43" s="290"/>
      <c r="X43" s="290"/>
      <c r="Y43" s="290"/>
      <c r="Z43" s="290"/>
      <c r="AA43" s="290"/>
      <c r="AB43" s="290"/>
      <c r="AC43" s="290"/>
      <c r="AD43" s="353"/>
      <c r="AE43" s="290"/>
      <c r="AF43" s="290"/>
      <c r="AG43" s="290"/>
      <c r="AH43" s="290"/>
      <c r="AI43" s="290"/>
      <c r="AJ43" s="290"/>
    </row>
    <row r="44" spans="1:36" ht="12.75" customHeight="1">
      <c r="A44" s="446"/>
      <c r="B44" s="386"/>
      <c r="C44" s="40" t="s">
        <v>60</v>
      </c>
      <c r="D44" s="289" t="s">
        <v>262</v>
      </c>
      <c r="E44" s="290"/>
      <c r="F44" s="290"/>
      <c r="G44" s="290"/>
      <c r="H44" s="290"/>
      <c r="I44" s="290"/>
      <c r="J44" s="290"/>
      <c r="K44" s="290"/>
      <c r="L44" s="290"/>
      <c r="M44" s="290"/>
      <c r="N44" s="290"/>
      <c r="O44" s="290"/>
      <c r="P44" s="290"/>
      <c r="Q44" s="290"/>
      <c r="R44" s="290"/>
      <c r="S44" s="290"/>
      <c r="T44" s="290"/>
      <c r="U44" s="40" t="s">
        <v>115</v>
      </c>
      <c r="V44" s="449" t="s">
        <v>452</v>
      </c>
      <c r="W44" s="450"/>
      <c r="X44" s="450"/>
      <c r="Y44" s="450"/>
      <c r="Z44" s="450"/>
      <c r="AA44" s="450"/>
      <c r="AB44" s="450"/>
      <c r="AC44" s="451"/>
      <c r="AD44" s="290"/>
      <c r="AE44" s="290"/>
      <c r="AF44" s="290"/>
      <c r="AG44" s="290"/>
      <c r="AH44" s="290"/>
      <c r="AI44" s="290"/>
      <c r="AJ44" s="290"/>
    </row>
    <row r="45" spans="1:36" ht="12.75" customHeight="1">
      <c r="A45" s="446"/>
      <c r="B45" s="446"/>
      <c r="C45" s="40" t="s">
        <v>61</v>
      </c>
      <c r="D45" s="289" t="s">
        <v>263</v>
      </c>
      <c r="E45" s="290"/>
      <c r="F45" s="290"/>
      <c r="G45" s="290"/>
      <c r="H45" s="290"/>
      <c r="I45" s="290"/>
      <c r="J45" s="290"/>
      <c r="K45" s="290"/>
      <c r="L45" s="290"/>
      <c r="M45" s="290"/>
      <c r="N45" s="290"/>
      <c r="O45" s="290"/>
      <c r="P45" s="290"/>
      <c r="Q45" s="290"/>
      <c r="R45" s="290"/>
      <c r="S45" s="290"/>
      <c r="T45" s="290"/>
      <c r="U45" s="40" t="s">
        <v>116</v>
      </c>
      <c r="V45" s="449" t="s">
        <v>452</v>
      </c>
      <c r="W45" s="450"/>
      <c r="X45" s="450"/>
      <c r="Y45" s="450"/>
      <c r="Z45" s="450"/>
      <c r="AA45" s="450"/>
      <c r="AB45" s="450"/>
      <c r="AC45" s="451"/>
      <c r="AD45" s="290"/>
      <c r="AE45" s="290"/>
      <c r="AF45" s="290"/>
      <c r="AG45" s="290"/>
      <c r="AH45" s="290"/>
      <c r="AI45" s="290"/>
      <c r="AJ45" s="290"/>
    </row>
    <row r="46" spans="1:36" ht="12.75" customHeight="1">
      <c r="A46" s="446"/>
      <c r="B46" s="446"/>
      <c r="C46" s="40" t="s">
        <v>62</v>
      </c>
      <c r="D46" s="289" t="s">
        <v>264</v>
      </c>
      <c r="E46" s="290"/>
      <c r="F46" s="290"/>
      <c r="G46" s="290"/>
      <c r="H46" s="290"/>
      <c r="I46" s="290"/>
      <c r="J46" s="290"/>
      <c r="K46" s="290"/>
      <c r="L46" s="290"/>
      <c r="M46" s="290"/>
      <c r="N46" s="290"/>
      <c r="O46" s="290"/>
      <c r="P46" s="290"/>
      <c r="Q46" s="290"/>
      <c r="R46" s="290"/>
      <c r="S46" s="290"/>
      <c r="T46" s="290"/>
      <c r="U46" s="40" t="s">
        <v>114</v>
      </c>
      <c r="V46" s="449" t="s">
        <v>452</v>
      </c>
      <c r="W46" s="450"/>
      <c r="X46" s="450"/>
      <c r="Y46" s="450"/>
      <c r="Z46" s="450"/>
      <c r="AA46" s="450"/>
      <c r="AB46" s="450"/>
      <c r="AC46" s="451"/>
      <c r="AD46" s="290"/>
      <c r="AE46" s="290"/>
      <c r="AF46" s="290"/>
      <c r="AG46" s="290"/>
      <c r="AH46" s="290"/>
      <c r="AI46" s="290"/>
      <c r="AJ46" s="290"/>
    </row>
    <row r="47" spans="1:36" ht="12.75" customHeight="1">
      <c r="A47" s="446"/>
      <c r="B47" s="446"/>
      <c r="C47" s="40" t="s">
        <v>103</v>
      </c>
      <c r="D47" s="289" t="s">
        <v>265</v>
      </c>
      <c r="E47" s="290"/>
      <c r="F47" s="290"/>
      <c r="G47" s="290"/>
      <c r="H47" s="290"/>
      <c r="I47" s="290"/>
      <c r="J47" s="290"/>
      <c r="K47" s="290"/>
      <c r="L47" s="290"/>
      <c r="M47" s="290"/>
      <c r="N47" s="290"/>
      <c r="O47" s="290"/>
      <c r="P47" s="290"/>
      <c r="Q47" s="290"/>
      <c r="R47" s="290"/>
      <c r="S47" s="290"/>
      <c r="T47" s="290"/>
      <c r="U47" s="40" t="s">
        <v>190</v>
      </c>
      <c r="V47" s="449" t="s">
        <v>452</v>
      </c>
      <c r="W47" s="450"/>
      <c r="X47" s="450"/>
      <c r="Y47" s="450"/>
      <c r="Z47" s="450"/>
      <c r="AA47" s="450"/>
      <c r="AB47" s="450"/>
      <c r="AC47" s="451"/>
      <c r="AD47" s="290"/>
      <c r="AE47" s="290"/>
      <c r="AF47" s="290"/>
      <c r="AG47" s="290"/>
      <c r="AH47" s="290"/>
      <c r="AI47" s="290"/>
      <c r="AJ47" s="290"/>
    </row>
    <row r="48" spans="1:36" ht="12.75" customHeight="1">
      <c r="A48" s="446"/>
      <c r="B48" s="446"/>
      <c r="C48" s="40" t="s">
        <v>176</v>
      </c>
      <c r="D48" s="289" t="s">
        <v>266</v>
      </c>
      <c r="E48" s="290"/>
      <c r="F48" s="290"/>
      <c r="G48" s="290"/>
      <c r="H48" s="290"/>
      <c r="I48" s="290"/>
      <c r="J48" s="290"/>
      <c r="K48" s="290"/>
      <c r="L48" s="290"/>
      <c r="M48" s="290"/>
      <c r="N48" s="290"/>
      <c r="O48" s="290"/>
      <c r="P48" s="290"/>
      <c r="Q48" s="290"/>
      <c r="R48" s="290"/>
      <c r="S48" s="290"/>
      <c r="T48" s="290"/>
      <c r="U48" s="290"/>
      <c r="V48" s="290"/>
      <c r="W48" s="290"/>
      <c r="X48" s="290"/>
      <c r="Y48" s="290"/>
      <c r="Z48" s="290"/>
      <c r="AA48" s="290"/>
      <c r="AB48" s="290"/>
      <c r="AC48" s="290"/>
      <c r="AD48" s="40" t="s">
        <v>193</v>
      </c>
      <c r="AE48" s="300" t="str">
        <f>IF(SUM(V44:AC47)&gt;0,SUM(V44:AC47),"Nil")</f>
        <v>Nil</v>
      </c>
      <c r="AF48" s="301"/>
      <c r="AG48" s="301"/>
      <c r="AH48" s="301"/>
      <c r="AI48" s="301"/>
      <c r="AJ48" s="302"/>
    </row>
    <row r="49" spans="1:36" ht="12.75" customHeight="1">
      <c r="A49" s="446"/>
      <c r="B49" s="446"/>
      <c r="C49" s="40" t="s">
        <v>177</v>
      </c>
      <c r="D49" s="289" t="s">
        <v>267</v>
      </c>
      <c r="E49" s="290"/>
      <c r="F49" s="290"/>
      <c r="G49" s="290"/>
      <c r="H49" s="290"/>
      <c r="I49" s="290"/>
      <c r="J49" s="290"/>
      <c r="K49" s="290"/>
      <c r="L49" s="290"/>
      <c r="M49" s="290"/>
      <c r="N49" s="290"/>
      <c r="O49" s="290"/>
      <c r="P49" s="290"/>
      <c r="Q49" s="290"/>
      <c r="R49" s="290"/>
      <c r="S49" s="290"/>
      <c r="T49" s="290"/>
      <c r="U49" s="290"/>
      <c r="V49" s="290"/>
      <c r="W49" s="290"/>
      <c r="X49" s="290"/>
      <c r="Y49" s="290"/>
      <c r="Z49" s="290"/>
      <c r="AA49" s="290"/>
      <c r="AB49" s="290"/>
      <c r="AC49" s="290"/>
      <c r="AD49" s="353"/>
      <c r="AE49" s="290"/>
      <c r="AF49" s="290"/>
      <c r="AG49" s="290"/>
      <c r="AH49" s="290"/>
      <c r="AI49" s="290"/>
      <c r="AJ49" s="290"/>
    </row>
    <row r="50" spans="1:36" ht="12.75" customHeight="1">
      <c r="A50" s="446"/>
      <c r="B50" s="446"/>
      <c r="C50" s="386"/>
      <c r="D50" s="40" t="s">
        <v>180</v>
      </c>
      <c r="E50" s="289" t="s">
        <v>270</v>
      </c>
      <c r="F50" s="290"/>
      <c r="G50" s="290"/>
      <c r="H50" s="290"/>
      <c r="I50" s="290"/>
      <c r="J50" s="290"/>
      <c r="K50" s="290"/>
      <c r="L50" s="290"/>
      <c r="M50" s="290"/>
      <c r="N50" s="290"/>
      <c r="O50" s="290"/>
      <c r="P50" s="290"/>
      <c r="Q50" s="290"/>
      <c r="R50" s="290"/>
      <c r="S50" s="290"/>
      <c r="T50" s="290"/>
      <c r="U50" s="40" t="s">
        <v>455</v>
      </c>
      <c r="V50" s="449" t="s">
        <v>452</v>
      </c>
      <c r="W50" s="450"/>
      <c r="X50" s="450"/>
      <c r="Y50" s="450"/>
      <c r="Z50" s="450"/>
      <c r="AA50" s="450"/>
      <c r="AB50" s="450"/>
      <c r="AC50" s="451"/>
      <c r="AD50" s="290"/>
      <c r="AE50" s="290"/>
      <c r="AF50" s="290"/>
      <c r="AG50" s="290"/>
      <c r="AH50" s="290"/>
      <c r="AI50" s="290"/>
      <c r="AJ50" s="290"/>
    </row>
    <row r="51" spans="1:36" ht="12.75" customHeight="1">
      <c r="A51" s="446"/>
      <c r="B51" s="446"/>
      <c r="C51" s="446"/>
      <c r="D51" s="40" t="s">
        <v>268</v>
      </c>
      <c r="E51" s="289" t="s">
        <v>271</v>
      </c>
      <c r="F51" s="290"/>
      <c r="G51" s="290"/>
      <c r="H51" s="290"/>
      <c r="I51" s="290"/>
      <c r="J51" s="290"/>
      <c r="K51" s="290"/>
      <c r="L51" s="290"/>
      <c r="M51" s="290"/>
      <c r="N51" s="290"/>
      <c r="O51" s="290"/>
      <c r="P51" s="290"/>
      <c r="Q51" s="290"/>
      <c r="R51" s="290"/>
      <c r="S51" s="290"/>
      <c r="T51" s="290"/>
      <c r="U51" s="40" t="s">
        <v>456</v>
      </c>
      <c r="V51" s="449" t="s">
        <v>452</v>
      </c>
      <c r="W51" s="450"/>
      <c r="X51" s="450"/>
      <c r="Y51" s="450"/>
      <c r="Z51" s="450"/>
      <c r="AA51" s="450"/>
      <c r="AB51" s="450"/>
      <c r="AC51" s="451"/>
      <c r="AD51" s="290"/>
      <c r="AE51" s="290"/>
      <c r="AF51" s="290"/>
      <c r="AG51" s="290"/>
      <c r="AH51" s="290"/>
      <c r="AI51" s="290"/>
      <c r="AJ51" s="290"/>
    </row>
    <row r="52" spans="1:36" ht="12.75" customHeight="1">
      <c r="A52" s="446"/>
      <c r="B52" s="446"/>
      <c r="C52" s="446"/>
      <c r="D52" s="40" t="s">
        <v>269</v>
      </c>
      <c r="E52" s="289" t="s">
        <v>272</v>
      </c>
      <c r="F52" s="290"/>
      <c r="G52" s="290"/>
      <c r="H52" s="290"/>
      <c r="I52" s="290"/>
      <c r="J52" s="290"/>
      <c r="K52" s="290"/>
      <c r="L52" s="290"/>
      <c r="M52" s="290"/>
      <c r="N52" s="290"/>
      <c r="O52" s="290"/>
      <c r="P52" s="290"/>
      <c r="Q52" s="290"/>
      <c r="R52" s="290"/>
      <c r="S52" s="290"/>
      <c r="T52" s="290"/>
      <c r="U52" s="40" t="s">
        <v>457</v>
      </c>
      <c r="V52" s="300" t="str">
        <f>IF(SUM(V50:AC51)&lt;&gt;0,SUM(V50:AC51),"Nil")</f>
        <v>Nil</v>
      </c>
      <c r="W52" s="301"/>
      <c r="X52" s="301"/>
      <c r="Y52" s="301"/>
      <c r="Z52" s="301"/>
      <c r="AA52" s="301"/>
      <c r="AB52" s="301"/>
      <c r="AC52" s="302"/>
      <c r="AD52" s="290"/>
      <c r="AE52" s="290"/>
      <c r="AF52" s="290"/>
      <c r="AG52" s="290"/>
      <c r="AH52" s="290"/>
      <c r="AI52" s="290"/>
      <c r="AJ52" s="290"/>
    </row>
    <row r="53" spans="1:36" ht="12.75" customHeight="1">
      <c r="A53" s="446"/>
      <c r="B53" s="446"/>
      <c r="C53" s="40" t="s">
        <v>178</v>
      </c>
      <c r="D53" s="289" t="s">
        <v>273</v>
      </c>
      <c r="E53" s="445"/>
      <c r="F53" s="445"/>
      <c r="G53" s="445"/>
      <c r="H53" s="445"/>
      <c r="I53" s="445"/>
      <c r="J53" s="445"/>
      <c r="K53" s="445"/>
      <c r="L53" s="445"/>
      <c r="M53" s="445"/>
      <c r="N53" s="445"/>
      <c r="O53" s="445"/>
      <c r="P53" s="445"/>
      <c r="Q53" s="445"/>
      <c r="R53" s="445"/>
      <c r="S53" s="445"/>
      <c r="T53" s="445"/>
      <c r="U53" s="445"/>
      <c r="V53" s="445"/>
      <c r="W53" s="445"/>
      <c r="X53" s="445"/>
      <c r="Y53" s="445"/>
      <c r="Z53" s="445"/>
      <c r="AA53" s="445"/>
      <c r="AB53" s="445"/>
      <c r="AC53" s="445"/>
      <c r="AD53" s="40" t="s">
        <v>192</v>
      </c>
      <c r="AE53" s="300" t="str">
        <f>IF(IF(AE48&lt;&gt;"Nil",AE48,0)-IF(V52&lt;&gt;"Nil",V52,0)&lt;&gt;0,IF(AE48&lt;&gt;"Nil",AE48,0)-IF(V52&lt;&gt;"Nil",V52,0),"Nil")</f>
        <v>Nil</v>
      </c>
      <c r="AF53" s="301"/>
      <c r="AG53" s="301"/>
      <c r="AH53" s="301"/>
      <c r="AI53" s="301"/>
      <c r="AJ53" s="302"/>
    </row>
    <row r="54" spans="1:36" ht="12.75" customHeight="1">
      <c r="A54" s="446"/>
      <c r="B54" s="40">
        <v>2</v>
      </c>
      <c r="C54" s="289" t="s">
        <v>274</v>
      </c>
      <c r="D54" s="290"/>
      <c r="E54" s="290"/>
      <c r="F54" s="290"/>
      <c r="G54" s="290"/>
      <c r="H54" s="290"/>
      <c r="I54" s="290"/>
      <c r="J54" s="290"/>
      <c r="K54" s="290"/>
      <c r="L54" s="290"/>
      <c r="M54" s="290"/>
      <c r="N54" s="290"/>
      <c r="O54" s="290"/>
      <c r="P54" s="290"/>
      <c r="Q54" s="290"/>
      <c r="R54" s="290"/>
      <c r="S54" s="290"/>
      <c r="T54" s="290"/>
      <c r="U54" s="290"/>
      <c r="V54" s="290"/>
      <c r="W54" s="290"/>
      <c r="X54" s="290"/>
      <c r="Y54" s="290"/>
      <c r="Z54" s="290"/>
      <c r="AA54" s="290"/>
      <c r="AB54" s="290"/>
      <c r="AC54" s="290"/>
      <c r="AD54" s="40">
        <v>2</v>
      </c>
      <c r="AE54" s="447" t="s">
        <v>452</v>
      </c>
      <c r="AF54" s="448"/>
      <c r="AG54" s="448"/>
      <c r="AH54" s="448"/>
      <c r="AI54" s="448"/>
      <c r="AJ54" s="448"/>
    </row>
    <row r="55" spans="1:36" ht="12.75" customHeight="1">
      <c r="A55" s="446"/>
      <c r="B55" s="40">
        <v>3</v>
      </c>
      <c r="C55" s="289" t="s">
        <v>275</v>
      </c>
      <c r="D55" s="290"/>
      <c r="E55" s="290"/>
      <c r="F55" s="290"/>
      <c r="G55" s="290"/>
      <c r="H55" s="290"/>
      <c r="I55" s="290"/>
      <c r="J55" s="290"/>
      <c r="K55" s="290"/>
      <c r="L55" s="290"/>
      <c r="M55" s="290"/>
      <c r="N55" s="290"/>
      <c r="O55" s="290"/>
      <c r="P55" s="290"/>
      <c r="Q55" s="290"/>
      <c r="R55" s="290"/>
      <c r="S55" s="290"/>
      <c r="T55" s="290"/>
      <c r="U55" s="290"/>
      <c r="V55" s="290"/>
      <c r="W55" s="290"/>
      <c r="X55" s="290"/>
      <c r="Y55" s="290"/>
      <c r="Z55" s="290"/>
      <c r="AA55" s="290"/>
      <c r="AB55" s="290"/>
      <c r="AC55" s="290"/>
      <c r="AD55" s="40">
        <v>3</v>
      </c>
      <c r="AE55" s="300" t="str">
        <f>IF(IF(AE53&lt;&gt;"Nil",AE53,0)+IF(AE54&lt;&gt;"Nil",AE54,0)&lt;&gt;0,IF(AE53&lt;&gt;"Nil",AE53,0)+IF(AE54&lt;&gt;"Nil",AE54,0),"Nil")</f>
        <v>Nil</v>
      </c>
      <c r="AF55" s="301"/>
      <c r="AG55" s="301"/>
      <c r="AH55" s="301"/>
      <c r="AI55" s="301"/>
      <c r="AJ55" s="302"/>
    </row>
    <row r="56" spans="1:36" ht="12.75" customHeight="1">
      <c r="A56" s="446"/>
      <c r="B56" s="40">
        <v>4</v>
      </c>
      <c r="C56" s="289" t="s">
        <v>276</v>
      </c>
      <c r="D56" s="290"/>
      <c r="E56" s="290"/>
      <c r="F56" s="290"/>
      <c r="G56" s="290"/>
      <c r="H56" s="290"/>
      <c r="I56" s="290"/>
      <c r="J56" s="290"/>
      <c r="K56" s="290"/>
      <c r="L56" s="290"/>
      <c r="M56" s="290"/>
      <c r="N56" s="290"/>
      <c r="O56" s="290"/>
      <c r="P56" s="290"/>
      <c r="Q56" s="290"/>
      <c r="R56" s="290"/>
      <c r="S56" s="290"/>
      <c r="T56" s="290"/>
      <c r="U56" s="290"/>
      <c r="V56" s="290"/>
      <c r="W56" s="290"/>
      <c r="X56" s="290"/>
      <c r="Y56" s="290"/>
      <c r="Z56" s="290"/>
      <c r="AA56" s="290"/>
      <c r="AB56" s="290"/>
      <c r="AC56" s="290"/>
      <c r="AD56" s="353"/>
      <c r="AE56" s="290"/>
      <c r="AF56" s="290"/>
      <c r="AG56" s="290"/>
      <c r="AH56" s="290"/>
      <c r="AI56" s="290"/>
      <c r="AJ56" s="290"/>
    </row>
    <row r="57" spans="1:36" ht="12.75" customHeight="1">
      <c r="A57" s="446"/>
      <c r="B57" s="386"/>
      <c r="C57" s="40" t="s">
        <v>60</v>
      </c>
      <c r="D57" s="289" t="s">
        <v>277</v>
      </c>
      <c r="E57" s="290"/>
      <c r="F57" s="290"/>
      <c r="G57" s="290"/>
      <c r="H57" s="290"/>
      <c r="I57" s="290"/>
      <c r="J57" s="290"/>
      <c r="K57" s="290"/>
      <c r="L57" s="290"/>
      <c r="M57" s="290"/>
      <c r="N57" s="290"/>
      <c r="O57" s="290"/>
      <c r="P57" s="290"/>
      <c r="Q57" s="290"/>
      <c r="R57" s="290"/>
      <c r="S57" s="290"/>
      <c r="T57" s="290"/>
      <c r="U57" s="40" t="s">
        <v>81</v>
      </c>
      <c r="V57" s="206" t="s">
        <v>452</v>
      </c>
      <c r="W57" s="207"/>
      <c r="X57" s="207"/>
      <c r="Y57" s="207"/>
      <c r="Z57" s="207"/>
      <c r="AA57" s="207"/>
      <c r="AB57" s="207"/>
      <c r="AC57" s="207"/>
      <c r="AD57" s="290"/>
      <c r="AE57" s="290"/>
      <c r="AF57" s="290"/>
      <c r="AG57" s="290"/>
      <c r="AH57" s="290"/>
      <c r="AI57" s="290"/>
      <c r="AJ57" s="290"/>
    </row>
    <row r="58" spans="1:36" ht="12.75" customHeight="1">
      <c r="A58" s="446"/>
      <c r="B58" s="446"/>
      <c r="C58" s="40" t="s">
        <v>61</v>
      </c>
      <c r="D58" s="289" t="s">
        <v>278</v>
      </c>
      <c r="E58" s="290"/>
      <c r="F58" s="290"/>
      <c r="G58" s="290"/>
      <c r="H58" s="290"/>
      <c r="I58" s="290"/>
      <c r="J58" s="290"/>
      <c r="K58" s="290"/>
      <c r="L58" s="290"/>
      <c r="M58" s="290"/>
      <c r="N58" s="290"/>
      <c r="O58" s="290"/>
      <c r="P58" s="290"/>
      <c r="Q58" s="290"/>
      <c r="R58" s="290"/>
      <c r="S58" s="290"/>
      <c r="T58" s="290"/>
      <c r="U58" s="40" t="s">
        <v>82</v>
      </c>
      <c r="V58" s="206" t="s">
        <v>452</v>
      </c>
      <c r="W58" s="207"/>
      <c r="X58" s="207"/>
      <c r="Y58" s="207"/>
      <c r="Z58" s="207"/>
      <c r="AA58" s="207"/>
      <c r="AB58" s="207"/>
      <c r="AC58" s="207"/>
      <c r="AD58" s="290"/>
      <c r="AE58" s="290"/>
      <c r="AF58" s="290"/>
      <c r="AG58" s="290"/>
      <c r="AH58" s="290"/>
      <c r="AI58" s="290"/>
      <c r="AJ58" s="290"/>
    </row>
    <row r="59" spans="1:36" ht="12.75" customHeight="1">
      <c r="A59" s="446"/>
      <c r="B59" s="446"/>
      <c r="C59" s="40" t="s">
        <v>62</v>
      </c>
      <c r="D59" s="289" t="s">
        <v>458</v>
      </c>
      <c r="E59" s="290"/>
      <c r="F59" s="290"/>
      <c r="G59" s="290"/>
      <c r="H59" s="290"/>
      <c r="I59" s="290"/>
      <c r="J59" s="290"/>
      <c r="K59" s="290"/>
      <c r="L59" s="290"/>
      <c r="M59" s="290"/>
      <c r="N59" s="290"/>
      <c r="O59" s="290"/>
      <c r="P59" s="290"/>
      <c r="Q59" s="290"/>
      <c r="R59" s="290"/>
      <c r="S59" s="290"/>
      <c r="T59" s="290"/>
      <c r="U59" s="290"/>
      <c r="V59" s="290"/>
      <c r="W59" s="290"/>
      <c r="X59" s="290"/>
      <c r="Y59" s="290"/>
      <c r="Z59" s="290"/>
      <c r="AA59" s="290"/>
      <c r="AB59" s="290"/>
      <c r="AC59" s="290"/>
      <c r="AD59" s="40" t="s">
        <v>83</v>
      </c>
      <c r="AE59" s="300" t="str">
        <f>IF(IF(V57&lt;&gt;"Nil",V57,0)-IF(V58&lt;&gt;"Nil",V58,0)&gt;0,IF(V57&lt;&gt;"Nil",V57,0)-IF(V58&lt;&gt;"Nil",V58,0),"Nil")</f>
        <v>Nil</v>
      </c>
      <c r="AF59" s="301"/>
      <c r="AG59" s="301"/>
      <c r="AH59" s="301"/>
      <c r="AI59" s="301"/>
      <c r="AJ59" s="302"/>
    </row>
    <row r="60" spans="1:36" ht="12.75" customHeight="1">
      <c r="A60" s="446"/>
      <c r="B60" s="40">
        <v>5</v>
      </c>
      <c r="C60" s="289" t="s">
        <v>279</v>
      </c>
      <c r="D60" s="290"/>
      <c r="E60" s="290"/>
      <c r="F60" s="290"/>
      <c r="G60" s="290"/>
      <c r="H60" s="290"/>
      <c r="I60" s="290"/>
      <c r="J60" s="290"/>
      <c r="K60" s="290"/>
      <c r="L60" s="290"/>
      <c r="M60" s="290"/>
      <c r="N60" s="290"/>
      <c r="O60" s="290"/>
      <c r="P60" s="290"/>
      <c r="Q60" s="290"/>
      <c r="R60" s="290"/>
      <c r="S60" s="290"/>
      <c r="T60" s="290"/>
      <c r="U60" s="290"/>
      <c r="V60" s="290"/>
      <c r="W60" s="290"/>
      <c r="X60" s="290"/>
      <c r="Y60" s="290"/>
      <c r="Z60" s="290"/>
      <c r="AA60" s="290"/>
      <c r="AB60" s="290"/>
      <c r="AC60" s="290"/>
      <c r="AD60" s="40">
        <v>5</v>
      </c>
      <c r="AE60" s="300" t="str">
        <f>IF(IF(AE55&lt;&gt;"Nil",AE55,0)+IF(AE59&lt;&gt;"Nil",AE59,0)&gt;0,IF(AE55&lt;&gt;"Nil",AE55,0)+IF(AE59&lt;&gt;"Nil",AE59,0),"Nil")</f>
        <v>Nil</v>
      </c>
      <c r="AF60" s="301"/>
      <c r="AG60" s="301"/>
      <c r="AH60" s="301"/>
      <c r="AI60" s="301"/>
      <c r="AJ60" s="302"/>
    </row>
    <row r="61" spans="1:36" ht="12.75" customHeight="1">
      <c r="A61" s="443" t="s">
        <v>440</v>
      </c>
      <c r="B61" s="444"/>
      <c r="C61" s="444"/>
      <c r="D61" s="441" t="s">
        <v>208</v>
      </c>
      <c r="E61" s="442"/>
      <c r="F61" s="442"/>
      <c r="G61" s="442"/>
      <c r="H61" s="442"/>
      <c r="I61" s="442"/>
      <c r="J61" s="442"/>
      <c r="K61" s="442"/>
      <c r="L61" s="442"/>
      <c r="M61" s="442"/>
      <c r="N61" s="442"/>
      <c r="O61" s="442"/>
      <c r="P61" s="442"/>
      <c r="Q61" s="442"/>
      <c r="R61" s="442"/>
      <c r="S61" s="442"/>
      <c r="T61" s="442"/>
      <c r="U61" s="442"/>
      <c r="V61" s="442"/>
      <c r="W61" s="442"/>
      <c r="X61" s="442"/>
      <c r="Y61" s="442"/>
      <c r="Z61" s="442"/>
      <c r="AA61" s="442"/>
      <c r="AB61" s="442"/>
      <c r="AC61" s="442"/>
      <c r="AD61" s="442"/>
      <c r="AE61" s="442"/>
      <c r="AF61" s="442"/>
      <c r="AG61" s="442"/>
      <c r="AH61" s="442"/>
      <c r="AI61" s="442"/>
      <c r="AJ61" s="298"/>
    </row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</sheetData>
  <sheetProtection password="DD4C" sheet="1" objects="1" scenarios="1"/>
  <mergeCells count="140">
    <mergeCell ref="C60:AC60"/>
    <mergeCell ref="C43:AC43"/>
    <mergeCell ref="B1:B9"/>
    <mergeCell ref="C1:C5"/>
    <mergeCell ref="B11:B33"/>
    <mergeCell ref="C13:C21"/>
    <mergeCell ref="C23:C31"/>
    <mergeCell ref="B36:B39"/>
    <mergeCell ref="C36:C37"/>
    <mergeCell ref="D36:J37"/>
    <mergeCell ref="D32:AC32"/>
    <mergeCell ref="D33:AC33"/>
    <mergeCell ref="F25:T25"/>
    <mergeCell ref="F1:T1"/>
    <mergeCell ref="E2:T2"/>
    <mergeCell ref="E3:T3"/>
    <mergeCell ref="E4:T4"/>
    <mergeCell ref="V1:AC1"/>
    <mergeCell ref="V2:AC2"/>
    <mergeCell ref="V3:AC3"/>
    <mergeCell ref="V4:AC4"/>
    <mergeCell ref="AD1:AJ4"/>
    <mergeCell ref="AE5:AJ5"/>
    <mergeCell ref="AE6:AJ6"/>
    <mergeCell ref="AE7:AJ7"/>
    <mergeCell ref="AE8:AJ8"/>
    <mergeCell ref="AE9:AJ9"/>
    <mergeCell ref="AE11:AJ11"/>
    <mergeCell ref="V13:AC13"/>
    <mergeCell ref="D11:AC11"/>
    <mergeCell ref="D12:AC12"/>
    <mergeCell ref="V15:AC15"/>
    <mergeCell ref="E13:T13"/>
    <mergeCell ref="E14:AC14"/>
    <mergeCell ref="V16:AC16"/>
    <mergeCell ref="V17:AC17"/>
    <mergeCell ref="V18:AC18"/>
    <mergeCell ref="V30:AC30"/>
    <mergeCell ref="V19:AC19"/>
    <mergeCell ref="V20:AC20"/>
    <mergeCell ref="V25:AC25"/>
    <mergeCell ref="V26:AC26"/>
    <mergeCell ref="V23:AC23"/>
    <mergeCell ref="AD22:AJ30"/>
    <mergeCell ref="AE21:AJ21"/>
    <mergeCell ref="AE31:AJ31"/>
    <mergeCell ref="AE32:AJ32"/>
    <mergeCell ref="AE33:AJ33"/>
    <mergeCell ref="AE34:AJ34"/>
    <mergeCell ref="AD38:AJ38"/>
    <mergeCell ref="AD39:AJ39"/>
    <mergeCell ref="AD35:AJ35"/>
    <mergeCell ref="K39:O39"/>
    <mergeCell ref="D38:J38"/>
    <mergeCell ref="D39:J39"/>
    <mergeCell ref="W38:AC38"/>
    <mergeCell ref="W39:AC39"/>
    <mergeCell ref="P38:V38"/>
    <mergeCell ref="P39:V39"/>
    <mergeCell ref="C50:C52"/>
    <mergeCell ref="D44:T44"/>
    <mergeCell ref="D45:T45"/>
    <mergeCell ref="D46:T46"/>
    <mergeCell ref="D47:T47"/>
    <mergeCell ref="E50:T50"/>
    <mergeCell ref="E51:T51"/>
    <mergeCell ref="E52:T52"/>
    <mergeCell ref="W36:AC37"/>
    <mergeCell ref="AD36:AJ37"/>
    <mergeCell ref="G42:AJ42"/>
    <mergeCell ref="A41:AJ41"/>
    <mergeCell ref="A42:F42"/>
    <mergeCell ref="A40:C40"/>
    <mergeCell ref="D40:AJ40"/>
    <mergeCell ref="K36:O37"/>
    <mergeCell ref="P36:V37"/>
    <mergeCell ref="K38:O38"/>
    <mergeCell ref="V44:AC44"/>
    <mergeCell ref="V45:AC45"/>
    <mergeCell ref="V46:AC46"/>
    <mergeCell ref="V47:AC47"/>
    <mergeCell ref="V50:AC50"/>
    <mergeCell ref="V51:AC51"/>
    <mergeCell ref="V52:AC52"/>
    <mergeCell ref="AE59:AJ59"/>
    <mergeCell ref="D59:AC59"/>
    <mergeCell ref="AD56:AJ58"/>
    <mergeCell ref="AE48:AJ48"/>
    <mergeCell ref="D57:T57"/>
    <mergeCell ref="D58:T58"/>
    <mergeCell ref="V57:AC57"/>
    <mergeCell ref="V58:AC58"/>
    <mergeCell ref="D48:AC48"/>
    <mergeCell ref="D49:AC49"/>
    <mergeCell ref="AE53:AJ53"/>
    <mergeCell ref="AE54:AJ54"/>
    <mergeCell ref="AE55:AJ55"/>
    <mergeCell ref="D61:AJ61"/>
    <mergeCell ref="A61:C61"/>
    <mergeCell ref="D53:AC53"/>
    <mergeCell ref="C54:AC54"/>
    <mergeCell ref="C55:AC55"/>
    <mergeCell ref="C56:AC56"/>
    <mergeCell ref="AE60:AJ60"/>
    <mergeCell ref="A43:A60"/>
    <mergeCell ref="B44:B53"/>
    <mergeCell ref="B57:B59"/>
    <mergeCell ref="E31:AC31"/>
    <mergeCell ref="E24:AC24"/>
    <mergeCell ref="F26:T26"/>
    <mergeCell ref="F27:T27"/>
    <mergeCell ref="F28:T28"/>
    <mergeCell ref="E29:T29"/>
    <mergeCell ref="V27:AC27"/>
    <mergeCell ref="V28:AC28"/>
    <mergeCell ref="V29:AC29"/>
    <mergeCell ref="E19:T19"/>
    <mergeCell ref="E20:T20"/>
    <mergeCell ref="D15:D18"/>
    <mergeCell ref="E30:T30"/>
    <mergeCell ref="C34:AC34"/>
    <mergeCell ref="C35:AC35"/>
    <mergeCell ref="AD12:AJ20"/>
    <mergeCell ref="F15:T15"/>
    <mergeCell ref="F16:T16"/>
    <mergeCell ref="F17:T17"/>
    <mergeCell ref="F18:T18"/>
    <mergeCell ref="E23:T23"/>
    <mergeCell ref="D22:AC22"/>
    <mergeCell ref="E21:AC21"/>
    <mergeCell ref="C10:AC10"/>
    <mergeCell ref="A1:A39"/>
    <mergeCell ref="AD43:AJ47"/>
    <mergeCell ref="AD49:AJ52"/>
    <mergeCell ref="E5:AC5"/>
    <mergeCell ref="AD10:AJ10"/>
    <mergeCell ref="D6:AC6"/>
    <mergeCell ref="D7:AC7"/>
    <mergeCell ref="D8:AC8"/>
    <mergeCell ref="D9:AC9"/>
  </mergeCells>
  <printOptions/>
  <pageMargins left="0.5" right="0.5" top="0.25" bottom="0.25" header="0.5" footer="0.5"/>
  <pageSetup horizontalDpi="300" verticalDpi="300" orientation="portrait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R64"/>
  <sheetViews>
    <sheetView view="pageBreakPreview" zoomScaleSheetLayoutView="100" workbookViewId="0" topLeftCell="A43">
      <selection activeCell="AA19" sqref="AA19:AJ19"/>
    </sheetView>
  </sheetViews>
  <sheetFormatPr defaultColWidth="9.140625" defaultRowHeight="12.75"/>
  <cols>
    <col min="1" max="1" width="5.00390625" style="3" customWidth="1"/>
    <col min="2" max="2" width="3.00390625" style="14" customWidth="1"/>
    <col min="3" max="12" width="2.8515625" style="14" customWidth="1"/>
    <col min="13" max="72" width="2.7109375" style="14" customWidth="1"/>
    <col min="73" max="16384" width="9.140625" style="14" customWidth="1"/>
  </cols>
  <sheetData>
    <row r="1" spans="1:44" ht="18.75" customHeight="1">
      <c r="A1" s="42" t="s">
        <v>281</v>
      </c>
      <c r="B1" s="43"/>
      <c r="C1" s="43"/>
      <c r="D1" s="43"/>
      <c r="E1" s="43"/>
      <c r="F1" s="43"/>
      <c r="G1" s="481" t="s">
        <v>282</v>
      </c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19"/>
      <c r="Z1" s="319"/>
      <c r="AA1" s="319"/>
      <c r="AB1" s="319"/>
      <c r="AC1" s="319"/>
      <c r="AD1" s="319"/>
      <c r="AE1" s="319"/>
      <c r="AF1" s="319"/>
      <c r="AG1" s="319"/>
      <c r="AH1" s="319"/>
      <c r="AI1" s="319"/>
      <c r="AJ1" s="319"/>
      <c r="AK1" s="319"/>
      <c r="AL1" s="319"/>
      <c r="AM1" s="319"/>
      <c r="AN1" s="319"/>
      <c r="AO1" s="319"/>
      <c r="AP1" s="319"/>
      <c r="AQ1" s="319"/>
      <c r="AR1" s="319"/>
    </row>
    <row r="2" spans="1:44" ht="13.5" customHeight="1">
      <c r="A2" s="292" t="s">
        <v>283</v>
      </c>
      <c r="B2" s="479" t="s">
        <v>284</v>
      </c>
      <c r="C2" s="500"/>
      <c r="D2" s="567" t="s">
        <v>298</v>
      </c>
      <c r="E2" s="568"/>
      <c r="F2" s="568"/>
      <c r="G2" s="568"/>
      <c r="H2" s="568"/>
      <c r="I2" s="568"/>
      <c r="J2" s="479" t="s">
        <v>416</v>
      </c>
      <c r="K2" s="500"/>
      <c r="L2" s="500"/>
      <c r="M2" s="500"/>
      <c r="N2" s="500"/>
      <c r="O2" s="500"/>
      <c r="P2" s="500"/>
      <c r="Q2" s="452" t="s">
        <v>417</v>
      </c>
      <c r="R2" s="453"/>
      <c r="S2" s="453"/>
      <c r="T2" s="453"/>
      <c r="U2" s="453"/>
      <c r="V2" s="453"/>
      <c r="W2" s="453"/>
      <c r="X2" s="453"/>
      <c r="Y2" s="453"/>
      <c r="Z2" s="453"/>
      <c r="AA2" s="452" t="s">
        <v>422</v>
      </c>
      <c r="AB2" s="453"/>
      <c r="AC2" s="453"/>
      <c r="AD2" s="453"/>
      <c r="AE2" s="453"/>
      <c r="AF2" s="453"/>
      <c r="AG2" s="453"/>
      <c r="AH2" s="453"/>
      <c r="AI2" s="453"/>
      <c r="AJ2" s="453"/>
      <c r="AK2" s="452" t="s">
        <v>423</v>
      </c>
      <c r="AL2" s="453"/>
      <c r="AM2" s="453"/>
      <c r="AN2" s="453"/>
      <c r="AO2" s="453"/>
      <c r="AP2" s="453"/>
      <c r="AQ2" s="453"/>
      <c r="AR2" s="453"/>
    </row>
    <row r="3" spans="1:44" ht="13.5" customHeight="1">
      <c r="A3" s="292"/>
      <c r="B3" s="500"/>
      <c r="C3" s="500"/>
      <c r="D3" s="568"/>
      <c r="E3" s="568"/>
      <c r="F3" s="568"/>
      <c r="G3" s="568"/>
      <c r="H3" s="568"/>
      <c r="I3" s="568"/>
      <c r="J3" s="500"/>
      <c r="K3" s="500"/>
      <c r="L3" s="500"/>
      <c r="M3" s="500"/>
      <c r="N3" s="500"/>
      <c r="O3" s="500"/>
      <c r="P3" s="500"/>
      <c r="Q3" s="453"/>
      <c r="R3" s="453"/>
      <c r="S3" s="453"/>
      <c r="T3" s="453"/>
      <c r="U3" s="453"/>
      <c r="V3" s="453"/>
      <c r="W3" s="453"/>
      <c r="X3" s="453"/>
      <c r="Y3" s="453"/>
      <c r="Z3" s="453"/>
      <c r="AA3" s="453" t="s">
        <v>285</v>
      </c>
      <c r="AB3" s="453"/>
      <c r="AC3" s="453"/>
      <c r="AD3" s="453"/>
      <c r="AE3" s="453"/>
      <c r="AF3" s="453"/>
      <c r="AG3" s="453"/>
      <c r="AH3" s="453"/>
      <c r="AI3" s="453"/>
      <c r="AJ3" s="453"/>
      <c r="AK3" s="453"/>
      <c r="AL3" s="453"/>
      <c r="AM3" s="453"/>
      <c r="AN3" s="453"/>
      <c r="AO3" s="453"/>
      <c r="AP3" s="453"/>
      <c r="AQ3" s="453"/>
      <c r="AR3" s="453"/>
    </row>
    <row r="4" spans="1:44" ht="22.5" customHeight="1">
      <c r="A4" s="292"/>
      <c r="B4" s="500"/>
      <c r="C4" s="500"/>
      <c r="D4" s="290"/>
      <c r="E4" s="290"/>
      <c r="F4" s="290"/>
      <c r="G4" s="290"/>
      <c r="H4" s="290"/>
      <c r="I4" s="290"/>
      <c r="J4" s="500"/>
      <c r="K4" s="500"/>
      <c r="L4" s="500"/>
      <c r="M4" s="500"/>
      <c r="N4" s="500"/>
      <c r="O4" s="500"/>
      <c r="P4" s="500"/>
      <c r="Q4" s="453"/>
      <c r="R4" s="453"/>
      <c r="S4" s="453"/>
      <c r="T4" s="453"/>
      <c r="U4" s="453"/>
      <c r="V4" s="453"/>
      <c r="W4" s="453"/>
      <c r="X4" s="453"/>
      <c r="Y4" s="453"/>
      <c r="Z4" s="453"/>
      <c r="AA4" s="453"/>
      <c r="AB4" s="453"/>
      <c r="AC4" s="453"/>
      <c r="AD4" s="453"/>
      <c r="AE4" s="453"/>
      <c r="AF4" s="453"/>
      <c r="AG4" s="453"/>
      <c r="AH4" s="453"/>
      <c r="AI4" s="453"/>
      <c r="AJ4" s="453"/>
      <c r="AK4" s="479"/>
      <c r="AL4" s="500"/>
      <c r="AM4" s="500"/>
      <c r="AN4" s="500"/>
      <c r="AO4" s="500"/>
      <c r="AP4" s="500"/>
      <c r="AQ4" s="500"/>
      <c r="AR4" s="500"/>
    </row>
    <row r="5" spans="1:44" ht="13.5" customHeight="1">
      <c r="A5" s="292"/>
      <c r="B5" s="500"/>
      <c r="C5" s="500"/>
      <c r="D5" s="290"/>
      <c r="E5" s="290"/>
      <c r="F5" s="290"/>
      <c r="G5" s="290"/>
      <c r="H5" s="290"/>
      <c r="I5" s="290"/>
      <c r="J5" s="290"/>
      <c r="K5" s="290"/>
      <c r="L5" s="290"/>
      <c r="M5" s="290"/>
      <c r="N5" s="290"/>
      <c r="O5" s="290"/>
      <c r="P5" s="290"/>
      <c r="Q5" s="452" t="s">
        <v>418</v>
      </c>
      <c r="R5" s="453"/>
      <c r="S5" s="453"/>
      <c r="T5" s="453"/>
      <c r="U5" s="453"/>
      <c r="V5" s="565">
        <f>IF('page 3'!AD50&lt;0,-('page 3'!AD50),0)</f>
        <v>0</v>
      </c>
      <c r="W5" s="525"/>
      <c r="X5" s="525"/>
      <c r="Y5" s="525"/>
      <c r="Z5" s="526"/>
      <c r="AA5" s="452" t="s">
        <v>454</v>
      </c>
      <c r="AB5" s="453"/>
      <c r="AC5" s="453"/>
      <c r="AD5" s="453"/>
      <c r="AE5" s="453"/>
      <c r="AF5" s="309">
        <f>IF('page 4'!AE55&lt;0,-('page 4'!AE55),0)</f>
        <v>0</v>
      </c>
      <c r="AG5" s="558"/>
      <c r="AH5" s="558"/>
      <c r="AI5" s="558"/>
      <c r="AJ5" s="559"/>
      <c r="AK5" s="500"/>
      <c r="AL5" s="500"/>
      <c r="AM5" s="500"/>
      <c r="AN5" s="500"/>
      <c r="AO5" s="500"/>
      <c r="AP5" s="500"/>
      <c r="AQ5" s="500"/>
      <c r="AR5" s="500"/>
    </row>
    <row r="6" spans="1:44" ht="13.5" customHeight="1">
      <c r="A6" s="292"/>
      <c r="B6" s="500"/>
      <c r="C6" s="500"/>
      <c r="D6" s="290"/>
      <c r="E6" s="290"/>
      <c r="F6" s="290"/>
      <c r="G6" s="290"/>
      <c r="H6" s="290"/>
      <c r="I6" s="290"/>
      <c r="J6" s="290"/>
      <c r="K6" s="290"/>
      <c r="L6" s="290"/>
      <c r="M6" s="290"/>
      <c r="N6" s="290"/>
      <c r="O6" s="290"/>
      <c r="P6" s="290"/>
      <c r="Q6" s="453"/>
      <c r="R6" s="453"/>
      <c r="S6" s="453"/>
      <c r="T6" s="453"/>
      <c r="U6" s="453"/>
      <c r="V6" s="527"/>
      <c r="W6" s="546"/>
      <c r="X6" s="546"/>
      <c r="Y6" s="546"/>
      <c r="Z6" s="529"/>
      <c r="AA6" s="453"/>
      <c r="AB6" s="453"/>
      <c r="AC6" s="453"/>
      <c r="AD6" s="453"/>
      <c r="AE6" s="453"/>
      <c r="AF6" s="560"/>
      <c r="AG6" s="561"/>
      <c r="AH6" s="561"/>
      <c r="AI6" s="561"/>
      <c r="AJ6" s="562"/>
      <c r="AK6" s="500"/>
      <c r="AL6" s="500"/>
      <c r="AM6" s="500"/>
      <c r="AN6" s="500"/>
      <c r="AO6" s="500"/>
      <c r="AP6" s="500"/>
      <c r="AQ6" s="500"/>
      <c r="AR6" s="500"/>
    </row>
    <row r="7" spans="1:44" ht="13.5" customHeight="1">
      <c r="A7" s="292"/>
      <c r="B7" s="500"/>
      <c r="C7" s="500"/>
      <c r="D7" s="290"/>
      <c r="E7" s="290"/>
      <c r="F7" s="290"/>
      <c r="G7" s="290"/>
      <c r="H7" s="290"/>
      <c r="I7" s="290"/>
      <c r="J7" s="290"/>
      <c r="K7" s="290"/>
      <c r="L7" s="290"/>
      <c r="M7" s="290"/>
      <c r="N7" s="290"/>
      <c r="O7" s="290"/>
      <c r="P7" s="290"/>
      <c r="Q7" s="453"/>
      <c r="R7" s="453"/>
      <c r="S7" s="453"/>
      <c r="T7" s="453"/>
      <c r="U7" s="453"/>
      <c r="V7" s="530"/>
      <c r="W7" s="531"/>
      <c r="X7" s="531"/>
      <c r="Y7" s="531"/>
      <c r="Z7" s="532"/>
      <c r="AA7" s="453"/>
      <c r="AB7" s="453"/>
      <c r="AC7" s="453"/>
      <c r="AD7" s="453"/>
      <c r="AE7" s="453"/>
      <c r="AF7" s="337"/>
      <c r="AG7" s="338"/>
      <c r="AH7" s="338"/>
      <c r="AI7" s="338"/>
      <c r="AJ7" s="339"/>
      <c r="AK7" s="500"/>
      <c r="AL7" s="500"/>
      <c r="AM7" s="500"/>
      <c r="AN7" s="500"/>
      <c r="AO7" s="500"/>
      <c r="AP7" s="500"/>
      <c r="AQ7" s="500"/>
      <c r="AR7" s="500"/>
    </row>
    <row r="8" spans="1:44" ht="13.5" customHeight="1">
      <c r="A8" s="292"/>
      <c r="B8" s="500"/>
      <c r="C8" s="500"/>
      <c r="D8" s="290"/>
      <c r="E8" s="290"/>
      <c r="F8" s="290"/>
      <c r="G8" s="290"/>
      <c r="H8" s="290"/>
      <c r="I8" s="290"/>
      <c r="J8" s="452">
        <v>1</v>
      </c>
      <c r="K8" s="453"/>
      <c r="L8" s="453"/>
      <c r="M8" s="453"/>
      <c r="N8" s="453"/>
      <c r="O8" s="453"/>
      <c r="P8" s="453"/>
      <c r="Q8" s="452">
        <v>2</v>
      </c>
      <c r="R8" s="453"/>
      <c r="S8" s="453"/>
      <c r="T8" s="453"/>
      <c r="U8" s="453"/>
      <c r="V8" s="453"/>
      <c r="W8" s="453"/>
      <c r="X8" s="453"/>
      <c r="Y8" s="453"/>
      <c r="Z8" s="453"/>
      <c r="AA8" s="452">
        <v>3</v>
      </c>
      <c r="AB8" s="453"/>
      <c r="AC8" s="453"/>
      <c r="AD8" s="453"/>
      <c r="AE8" s="453"/>
      <c r="AF8" s="453">
        <v>3</v>
      </c>
      <c r="AG8" s="453"/>
      <c r="AH8" s="453"/>
      <c r="AI8" s="453"/>
      <c r="AJ8" s="453"/>
      <c r="AK8" s="452" t="s">
        <v>286</v>
      </c>
      <c r="AL8" s="453"/>
      <c r="AM8" s="453"/>
      <c r="AN8" s="453"/>
      <c r="AO8" s="453"/>
      <c r="AP8" s="453"/>
      <c r="AQ8" s="453"/>
      <c r="AR8" s="453"/>
    </row>
    <row r="9" spans="1:44" ht="13.5" customHeight="1">
      <c r="A9" s="292"/>
      <c r="B9" s="41" t="s">
        <v>180</v>
      </c>
      <c r="C9" s="567" t="s">
        <v>288</v>
      </c>
      <c r="D9" s="568"/>
      <c r="E9" s="568"/>
      <c r="F9" s="568"/>
      <c r="G9" s="568"/>
      <c r="H9" s="568"/>
      <c r="I9" s="568"/>
      <c r="J9" s="547">
        <f>'page 3'!AB16</f>
        <v>0</v>
      </c>
      <c r="K9" s="569"/>
      <c r="L9" s="569"/>
      <c r="M9" s="569"/>
      <c r="N9" s="569"/>
      <c r="O9" s="569"/>
      <c r="P9" s="570"/>
      <c r="Q9" s="551">
        <f>V5</f>
        <v>0</v>
      </c>
      <c r="R9" s="552"/>
      <c r="S9" s="552"/>
      <c r="T9" s="552"/>
      <c r="U9" s="552"/>
      <c r="V9" s="552"/>
      <c r="W9" s="552"/>
      <c r="X9" s="552"/>
      <c r="Y9" s="552"/>
      <c r="Z9" s="553"/>
      <c r="AA9" s="533" t="s">
        <v>452</v>
      </c>
      <c r="AB9" s="534"/>
      <c r="AC9" s="534"/>
      <c r="AD9" s="534"/>
      <c r="AE9" s="534"/>
      <c r="AF9" s="534"/>
      <c r="AG9" s="534"/>
      <c r="AH9" s="534"/>
      <c r="AI9" s="534"/>
      <c r="AJ9" s="535"/>
      <c r="AK9" s="547">
        <f>IF(IF(J9="Nil",0,J9)-IF(Q9="Nil",0,Q9)-IF(AA9="Nil",0,AA9)&gt;0,IF(J9="Nil",0,J9)-IF(Q9="Nil",0,Q9)-IF(AA9="Nil",0,AA9),0)</f>
        <v>0</v>
      </c>
      <c r="AL9" s="548"/>
      <c r="AM9" s="548"/>
      <c r="AN9" s="548"/>
      <c r="AO9" s="548"/>
      <c r="AP9" s="548"/>
      <c r="AQ9" s="548"/>
      <c r="AR9" s="549"/>
    </row>
    <row r="10" spans="1:44" ht="13.5" customHeight="1">
      <c r="A10" s="292"/>
      <c r="B10" s="41" t="s">
        <v>268</v>
      </c>
      <c r="C10" s="567" t="s">
        <v>289</v>
      </c>
      <c r="D10" s="568"/>
      <c r="E10" s="568"/>
      <c r="F10" s="568"/>
      <c r="G10" s="568"/>
      <c r="H10" s="568"/>
      <c r="I10" s="568"/>
      <c r="J10" s="571" t="str">
        <f>IF(AND('page 3'!AD50&gt;=0,'page 3'!AD50&lt;&gt;"Nil"),'page 3'!AD50,"Nil")</f>
        <v>Nil</v>
      </c>
      <c r="K10" s="569"/>
      <c r="L10" s="569"/>
      <c r="M10" s="569"/>
      <c r="N10" s="569"/>
      <c r="O10" s="569"/>
      <c r="P10" s="570"/>
      <c r="Q10" s="566"/>
      <c r="R10" s="534"/>
      <c r="S10" s="534"/>
      <c r="T10" s="534"/>
      <c r="U10" s="534"/>
      <c r="V10" s="534"/>
      <c r="W10" s="534"/>
      <c r="X10" s="534"/>
      <c r="Y10" s="534"/>
      <c r="Z10" s="535"/>
      <c r="AA10" s="533" t="s">
        <v>452</v>
      </c>
      <c r="AB10" s="534"/>
      <c r="AC10" s="534"/>
      <c r="AD10" s="534"/>
      <c r="AE10" s="534"/>
      <c r="AF10" s="534"/>
      <c r="AG10" s="534"/>
      <c r="AH10" s="534"/>
      <c r="AI10" s="534"/>
      <c r="AJ10" s="535"/>
      <c r="AK10" s="547">
        <f>IF(IF(J10="Nil",0,J10)-IF(Q10="Nil",0,Q10)-IF(AA10="Nil",0,AA10)&gt;0,IF(J10="Nil",0,J10)-IF(Q10="Nil",0,Q10)-IF(AA10="Nil",0,AA10),0)</f>
        <v>0</v>
      </c>
      <c r="AL10" s="548"/>
      <c r="AM10" s="548"/>
      <c r="AN10" s="548"/>
      <c r="AO10" s="548"/>
      <c r="AP10" s="548"/>
      <c r="AQ10" s="548"/>
      <c r="AR10" s="549"/>
    </row>
    <row r="11" spans="1:44" ht="13.5" customHeight="1">
      <c r="A11" s="292"/>
      <c r="B11" s="567" t="s">
        <v>269</v>
      </c>
      <c r="C11" s="567" t="s">
        <v>419</v>
      </c>
      <c r="D11" s="568"/>
      <c r="E11" s="568"/>
      <c r="F11" s="568"/>
      <c r="G11" s="568"/>
      <c r="H11" s="568"/>
      <c r="I11" s="568"/>
      <c r="J11" s="366">
        <f>IF(AND('page 4'!AE7&lt;&gt;"Nil",'page 4'!AE7&gt;=0),'page 4'!AE7,"Nil")</f>
        <v>0</v>
      </c>
      <c r="K11" s="544"/>
      <c r="L11" s="544"/>
      <c r="M11" s="544"/>
      <c r="N11" s="544"/>
      <c r="O11" s="544"/>
      <c r="P11" s="545"/>
      <c r="Q11" s="200" t="s">
        <v>452</v>
      </c>
      <c r="R11" s="200"/>
      <c r="S11" s="200"/>
      <c r="T11" s="200"/>
      <c r="U11" s="200"/>
      <c r="V11" s="200"/>
      <c r="W11" s="200"/>
      <c r="X11" s="200"/>
      <c r="Y11" s="200"/>
      <c r="Z11" s="200"/>
      <c r="AA11" s="200" t="s">
        <v>452</v>
      </c>
      <c r="AB11" s="200"/>
      <c r="AC11" s="200"/>
      <c r="AD11" s="200"/>
      <c r="AE11" s="200"/>
      <c r="AF11" s="200"/>
      <c r="AG11" s="200"/>
      <c r="AH11" s="200"/>
      <c r="AI11" s="200"/>
      <c r="AJ11" s="200"/>
      <c r="AK11" s="536">
        <f>IF(IF(J11="Nil",0,J11)-IF(Q11="Nil",0,Q11)-IF(AA11="Nil",0,AA11)&gt;0,IF(J11="Nil",0,J11)-IF(Q11="Nil",0,Q11)-IF(AA11="Nil",0,AA11),0)</f>
        <v>0</v>
      </c>
      <c r="AL11" s="536"/>
      <c r="AM11" s="536"/>
      <c r="AN11" s="536"/>
      <c r="AO11" s="536"/>
      <c r="AP11" s="536"/>
      <c r="AQ11" s="536"/>
      <c r="AR11" s="536"/>
    </row>
    <row r="12" spans="1:44" ht="13.5" customHeight="1">
      <c r="A12" s="292"/>
      <c r="B12" s="568"/>
      <c r="C12" s="568"/>
      <c r="D12" s="568"/>
      <c r="E12" s="568"/>
      <c r="F12" s="568"/>
      <c r="G12" s="568"/>
      <c r="H12" s="568"/>
      <c r="I12" s="568"/>
      <c r="J12" s="530"/>
      <c r="K12" s="531"/>
      <c r="L12" s="531"/>
      <c r="M12" s="531"/>
      <c r="N12" s="531"/>
      <c r="O12" s="531"/>
      <c r="P12" s="532"/>
      <c r="Q12" s="202"/>
      <c r="R12" s="202"/>
      <c r="S12" s="202"/>
      <c r="T12" s="202"/>
      <c r="U12" s="202"/>
      <c r="V12" s="202"/>
      <c r="W12" s="202"/>
      <c r="X12" s="202"/>
      <c r="Y12" s="202"/>
      <c r="Z12" s="202"/>
      <c r="AA12" s="202"/>
      <c r="AB12" s="202"/>
      <c r="AC12" s="202"/>
      <c r="AD12" s="202"/>
      <c r="AE12" s="202"/>
      <c r="AF12" s="202"/>
      <c r="AG12" s="202"/>
      <c r="AH12" s="202"/>
      <c r="AI12" s="202"/>
      <c r="AJ12" s="202"/>
      <c r="AK12" s="537" t="str">
        <f>IF(IF(J12="Nil",0,J12)-IF(Q12="Nil",0,Q12)-IF(AA12="Nil",0,AA12)&gt;0,IF(J12="Nil",0,J12)-IF(Q12="Nil",0,Q12)-IF(AA12="Nil",0,AA12),"Nil")</f>
        <v>Nil</v>
      </c>
      <c r="AL12" s="537"/>
      <c r="AM12" s="537"/>
      <c r="AN12" s="537"/>
      <c r="AO12" s="537"/>
      <c r="AP12" s="537"/>
      <c r="AQ12" s="537"/>
      <c r="AR12" s="537"/>
    </row>
    <row r="13" spans="1:44" ht="13.5" customHeight="1">
      <c r="A13" s="292"/>
      <c r="B13" s="567" t="s">
        <v>222</v>
      </c>
      <c r="C13" s="567" t="s">
        <v>420</v>
      </c>
      <c r="D13" s="568"/>
      <c r="E13" s="568"/>
      <c r="F13" s="568"/>
      <c r="G13" s="568"/>
      <c r="H13" s="568"/>
      <c r="I13" s="568"/>
      <c r="J13" s="366" t="str">
        <f>IF(AND('page 4'!AE33&lt;&gt;"Nil",'page 4'!AE33&gt;=0),'page 4'!AE33,"Nil")</f>
        <v>Nil</v>
      </c>
      <c r="K13" s="544"/>
      <c r="L13" s="544"/>
      <c r="M13" s="544"/>
      <c r="N13" s="544"/>
      <c r="O13" s="544"/>
      <c r="P13" s="545"/>
      <c r="Q13" s="200" t="s">
        <v>452</v>
      </c>
      <c r="R13" s="200"/>
      <c r="S13" s="200"/>
      <c r="T13" s="200"/>
      <c r="U13" s="200"/>
      <c r="V13" s="200"/>
      <c r="W13" s="200"/>
      <c r="X13" s="200"/>
      <c r="Y13" s="200"/>
      <c r="Z13" s="200"/>
      <c r="AA13" s="200" t="s">
        <v>452</v>
      </c>
      <c r="AB13" s="200"/>
      <c r="AC13" s="200"/>
      <c r="AD13" s="200"/>
      <c r="AE13" s="200"/>
      <c r="AF13" s="200"/>
      <c r="AG13" s="200"/>
      <c r="AH13" s="200"/>
      <c r="AI13" s="200"/>
      <c r="AJ13" s="200"/>
      <c r="AK13" s="536">
        <f>IF(IF(J13="Nil",0,J13)-IF(Q13="Nil",0,Q13)-IF(AA13="Nil",0,AA13)&gt;0,IF(J13="Nil",0,J13)-IF(Q13="Nil",0,Q13)-IF(AA13="Nil",0,AA13),0)</f>
        <v>0</v>
      </c>
      <c r="AL13" s="536"/>
      <c r="AM13" s="536"/>
      <c r="AN13" s="536"/>
      <c r="AO13" s="536"/>
      <c r="AP13" s="536"/>
      <c r="AQ13" s="536"/>
      <c r="AR13" s="536"/>
    </row>
    <row r="14" spans="1:44" ht="13.5" customHeight="1">
      <c r="A14" s="292"/>
      <c r="B14" s="568"/>
      <c r="C14" s="568" t="s">
        <v>290</v>
      </c>
      <c r="D14" s="568"/>
      <c r="E14" s="568"/>
      <c r="F14" s="568"/>
      <c r="G14" s="568"/>
      <c r="H14" s="568"/>
      <c r="I14" s="568"/>
      <c r="J14" s="530"/>
      <c r="K14" s="531"/>
      <c r="L14" s="531"/>
      <c r="M14" s="531"/>
      <c r="N14" s="531"/>
      <c r="O14" s="531"/>
      <c r="P14" s="532"/>
      <c r="Q14" s="202"/>
      <c r="R14" s="202"/>
      <c r="S14" s="202"/>
      <c r="T14" s="202"/>
      <c r="U14" s="202"/>
      <c r="V14" s="202"/>
      <c r="W14" s="202"/>
      <c r="X14" s="202"/>
      <c r="Y14" s="202"/>
      <c r="Z14" s="202"/>
      <c r="AA14" s="202"/>
      <c r="AB14" s="202"/>
      <c r="AC14" s="202"/>
      <c r="AD14" s="202"/>
      <c r="AE14" s="202"/>
      <c r="AF14" s="202"/>
      <c r="AG14" s="202"/>
      <c r="AH14" s="202"/>
      <c r="AI14" s="202"/>
      <c r="AJ14" s="202"/>
      <c r="AK14" s="537" t="str">
        <f>IF(IF(J14="Nil",0,J14)-IF(Q14="Nil",0,Q14)-IF(AA14="Nil",0,AA14)&gt;0,IF(J14="Nil",0,J14)-IF(Q14="Nil",0,Q14)-IF(AA14="Nil",0,AA14),"Nil")</f>
        <v>Nil</v>
      </c>
      <c r="AL14" s="537"/>
      <c r="AM14" s="537"/>
      <c r="AN14" s="537"/>
      <c r="AO14" s="537"/>
      <c r="AP14" s="537"/>
      <c r="AQ14" s="537"/>
      <c r="AR14" s="537"/>
    </row>
    <row r="15" spans="1:44" ht="13.5" customHeight="1">
      <c r="A15" s="292"/>
      <c r="B15" s="452" t="s">
        <v>287</v>
      </c>
      <c r="C15" s="479" t="s">
        <v>421</v>
      </c>
      <c r="D15" s="500"/>
      <c r="E15" s="500"/>
      <c r="F15" s="500"/>
      <c r="G15" s="500"/>
      <c r="H15" s="500"/>
      <c r="I15" s="500"/>
      <c r="J15" s="366" t="str">
        <f>IF(AND('page 4'!AE60&lt;&gt;"Nil",'page 4'!AE60&gt;=0),'page 4'!AE60,"Nil")</f>
        <v>Nil</v>
      </c>
      <c r="K15" s="525"/>
      <c r="L15" s="525"/>
      <c r="M15" s="525"/>
      <c r="N15" s="525"/>
      <c r="O15" s="525"/>
      <c r="P15" s="526"/>
      <c r="Q15" s="200" t="s">
        <v>452</v>
      </c>
      <c r="R15" s="200"/>
      <c r="S15" s="200"/>
      <c r="T15" s="200"/>
      <c r="U15" s="200"/>
      <c r="V15" s="200"/>
      <c r="W15" s="200"/>
      <c r="X15" s="200"/>
      <c r="Y15" s="200"/>
      <c r="Z15" s="200"/>
      <c r="AA15" s="554"/>
      <c r="AB15" s="239"/>
      <c r="AC15" s="239"/>
      <c r="AD15" s="239"/>
      <c r="AE15" s="239"/>
      <c r="AF15" s="239"/>
      <c r="AG15" s="239"/>
      <c r="AH15" s="239"/>
      <c r="AI15" s="239"/>
      <c r="AJ15" s="240"/>
      <c r="AK15" s="366">
        <f>IF(IF(J15="Nil",0,J15)-IF(Q15="Nil",0,Q15)-IF(AA15="Nil",0,AA15)&gt;0,IF(J15="Nil",0,J15)-IF(Q15="Nil",0,Q15)-IF(AA15="Nil",0,AA15),0)</f>
        <v>0</v>
      </c>
      <c r="AL15" s="544"/>
      <c r="AM15" s="544"/>
      <c r="AN15" s="544"/>
      <c r="AO15" s="544"/>
      <c r="AP15" s="544"/>
      <c r="AQ15" s="544"/>
      <c r="AR15" s="545"/>
    </row>
    <row r="16" spans="1:44" ht="13.5" customHeight="1">
      <c r="A16" s="292"/>
      <c r="B16" s="453"/>
      <c r="C16" s="500"/>
      <c r="D16" s="500"/>
      <c r="E16" s="500"/>
      <c r="F16" s="500"/>
      <c r="G16" s="500"/>
      <c r="H16" s="500"/>
      <c r="I16" s="500"/>
      <c r="J16" s="527"/>
      <c r="K16" s="546"/>
      <c r="L16" s="546"/>
      <c r="M16" s="546"/>
      <c r="N16" s="546"/>
      <c r="O16" s="546"/>
      <c r="P16" s="529"/>
      <c r="Q16" s="202"/>
      <c r="R16" s="202"/>
      <c r="S16" s="202"/>
      <c r="T16" s="202"/>
      <c r="U16" s="202"/>
      <c r="V16" s="202"/>
      <c r="W16" s="202"/>
      <c r="X16" s="202"/>
      <c r="Y16" s="202"/>
      <c r="Z16" s="202"/>
      <c r="AA16" s="555"/>
      <c r="AB16" s="556"/>
      <c r="AC16" s="556"/>
      <c r="AD16" s="556"/>
      <c r="AE16" s="556"/>
      <c r="AF16" s="556"/>
      <c r="AG16" s="556"/>
      <c r="AH16" s="556"/>
      <c r="AI16" s="556"/>
      <c r="AJ16" s="557"/>
      <c r="AK16" s="527" t="str">
        <f>IF(IF(J16="Nil",0,J16)-IF(Q16="Nil",0,Q16)-IF(AA16="Nil",0,AA16)&gt;0,IF(J16="Nil",0,J16)-IF(Q16="Nil",0,Q16)-IF(AA16="Nil",0,AA16),"Nil")</f>
        <v>Nil</v>
      </c>
      <c r="AL16" s="546"/>
      <c r="AM16" s="546"/>
      <c r="AN16" s="546"/>
      <c r="AO16" s="546"/>
      <c r="AP16" s="546"/>
      <c r="AQ16" s="546"/>
      <c r="AR16" s="529"/>
    </row>
    <row r="17" spans="1:44" ht="13.5" customHeight="1">
      <c r="A17" s="292"/>
      <c r="B17" s="453"/>
      <c r="C17" s="500"/>
      <c r="D17" s="500"/>
      <c r="E17" s="500"/>
      <c r="F17" s="500"/>
      <c r="G17" s="500"/>
      <c r="H17" s="500"/>
      <c r="I17" s="500"/>
      <c r="J17" s="530"/>
      <c r="K17" s="531"/>
      <c r="L17" s="531"/>
      <c r="M17" s="531"/>
      <c r="N17" s="531"/>
      <c r="O17" s="531"/>
      <c r="P17" s="532"/>
      <c r="Q17" s="202"/>
      <c r="R17" s="202"/>
      <c r="S17" s="202"/>
      <c r="T17" s="202"/>
      <c r="U17" s="202"/>
      <c r="V17" s="202"/>
      <c r="W17" s="202"/>
      <c r="X17" s="202"/>
      <c r="Y17" s="202"/>
      <c r="Z17" s="202"/>
      <c r="AA17" s="249"/>
      <c r="AB17" s="233"/>
      <c r="AC17" s="233"/>
      <c r="AD17" s="233"/>
      <c r="AE17" s="233"/>
      <c r="AF17" s="233"/>
      <c r="AG17" s="233"/>
      <c r="AH17" s="233"/>
      <c r="AI17" s="233"/>
      <c r="AJ17" s="234"/>
      <c r="AK17" s="530"/>
      <c r="AL17" s="531"/>
      <c r="AM17" s="531"/>
      <c r="AN17" s="531"/>
      <c r="AO17" s="531"/>
      <c r="AP17" s="531"/>
      <c r="AQ17" s="531"/>
      <c r="AR17" s="532"/>
    </row>
    <row r="18" spans="1:44" ht="13.5" customHeight="1">
      <c r="A18" s="292"/>
      <c r="B18" s="41" t="s">
        <v>293</v>
      </c>
      <c r="C18" s="289" t="s">
        <v>291</v>
      </c>
      <c r="D18" s="290"/>
      <c r="E18" s="290"/>
      <c r="F18" s="290"/>
      <c r="G18" s="290"/>
      <c r="H18" s="290"/>
      <c r="I18" s="290"/>
      <c r="J18" s="290"/>
      <c r="K18" s="290"/>
      <c r="L18" s="290"/>
      <c r="M18" s="290"/>
      <c r="N18" s="290"/>
      <c r="O18" s="290"/>
      <c r="P18" s="290"/>
      <c r="Q18" s="536">
        <f>MIN(IF(V5&lt;&gt;"Nil",V5,0),SUM(IF(Q9&lt;&gt;"Nil",Q9,0),IF(Q11&lt;&gt;"Nil",Q11,0),IF(Q13&lt;&gt;"Nil",Q13,0),IF(Q15&lt;&gt;"Nil",Q15,0)))</f>
        <v>0</v>
      </c>
      <c r="R18" s="536"/>
      <c r="S18" s="536"/>
      <c r="T18" s="536"/>
      <c r="U18" s="536"/>
      <c r="V18" s="536"/>
      <c r="W18" s="536"/>
      <c r="X18" s="536"/>
      <c r="Y18" s="536"/>
      <c r="Z18" s="536"/>
      <c r="AA18" s="536">
        <f>MIN(IF(AF5&lt;&gt;"Nil",AF5,0),SUM(IF(AA10&lt;&gt;"Nil",AA10,0),IF(AA9&lt;&gt;"Nil",AA9,0),IF(AA11&lt;&gt;"Nil",AA11,0),IF(AA13&lt;&gt;"Nil",AA13,0)))</f>
        <v>0</v>
      </c>
      <c r="AB18" s="536"/>
      <c r="AC18" s="536"/>
      <c r="AD18" s="536"/>
      <c r="AE18" s="536"/>
      <c r="AF18" s="536"/>
      <c r="AG18" s="536"/>
      <c r="AH18" s="536"/>
      <c r="AI18" s="536"/>
      <c r="AJ18" s="536"/>
      <c r="AK18" s="266"/>
      <c r="AL18" s="285"/>
      <c r="AM18" s="285"/>
      <c r="AN18" s="285"/>
      <c r="AO18" s="285"/>
      <c r="AP18" s="285"/>
      <c r="AQ18" s="285"/>
      <c r="AR18" s="285"/>
    </row>
    <row r="19" spans="1:44" ht="13.5" customHeight="1">
      <c r="A19" s="563"/>
      <c r="B19" s="51" t="s">
        <v>294</v>
      </c>
      <c r="C19" s="316" t="s">
        <v>292</v>
      </c>
      <c r="D19" s="381"/>
      <c r="E19" s="381"/>
      <c r="F19" s="381"/>
      <c r="G19" s="381"/>
      <c r="H19" s="381"/>
      <c r="I19" s="381"/>
      <c r="J19" s="381"/>
      <c r="K19" s="381"/>
      <c r="L19" s="381"/>
      <c r="M19" s="381"/>
      <c r="N19" s="381"/>
      <c r="O19" s="381"/>
      <c r="P19" s="381"/>
      <c r="Q19" s="550" t="str">
        <f>IF(IF(V5&lt;&gt;"Nil",V5,0)-IF(Q18&lt;&gt;"Nil",Q18,0)&gt;0,(IF(V5&lt;&gt;"Nil",V5,0)-IF(Q18&lt;&gt;"Nil",Q18,0)),"Nil")</f>
        <v>Nil</v>
      </c>
      <c r="R19" s="536"/>
      <c r="S19" s="536"/>
      <c r="T19" s="536"/>
      <c r="U19" s="536"/>
      <c r="V19" s="536"/>
      <c r="W19" s="536"/>
      <c r="X19" s="536"/>
      <c r="Y19" s="536"/>
      <c r="Z19" s="536"/>
      <c r="AA19" s="550" t="str">
        <f>IF(IF(AF5&lt;&gt;"Nil",AF5,0)-IF(AA18&lt;&gt;"Nil",AA18,0)&gt;0,(IF(AF5&lt;&gt;"Nil",AF5,0)-IF(AA18&lt;&gt;"Nil",AA18,0)),"Nil")</f>
        <v>Nil</v>
      </c>
      <c r="AB19" s="536"/>
      <c r="AC19" s="536"/>
      <c r="AD19" s="536"/>
      <c r="AE19" s="536"/>
      <c r="AF19" s="536"/>
      <c r="AG19" s="536"/>
      <c r="AH19" s="536"/>
      <c r="AI19" s="536"/>
      <c r="AJ19" s="536"/>
      <c r="AK19" s="256"/>
      <c r="AL19" s="277"/>
      <c r="AM19" s="277"/>
      <c r="AN19" s="277"/>
      <c r="AO19" s="277"/>
      <c r="AP19" s="277"/>
      <c r="AQ19" s="277"/>
      <c r="AR19" s="277"/>
    </row>
    <row r="20" spans="1:44" ht="7.5" customHeight="1">
      <c r="A20" s="166"/>
      <c r="B20" s="166"/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166"/>
      <c r="AD20" s="166"/>
      <c r="AE20" s="166"/>
      <c r="AF20" s="166"/>
      <c r="AG20" s="166"/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66"/>
    </row>
    <row r="21" spans="1:44" ht="18" customHeight="1">
      <c r="A21" s="42" t="s">
        <v>295</v>
      </c>
      <c r="B21" s="43"/>
      <c r="C21" s="43"/>
      <c r="D21" s="43"/>
      <c r="E21" s="43"/>
      <c r="F21" s="43"/>
      <c r="G21" s="481" t="s">
        <v>296</v>
      </c>
      <c r="H21" s="319"/>
      <c r="I21" s="319"/>
      <c r="J21" s="319"/>
      <c r="K21" s="319"/>
      <c r="L21" s="319"/>
      <c r="M21" s="319"/>
      <c r="N21" s="319"/>
      <c r="O21" s="319"/>
      <c r="P21" s="319"/>
      <c r="Q21" s="319"/>
      <c r="R21" s="319"/>
      <c r="S21" s="319"/>
      <c r="T21" s="319"/>
      <c r="U21" s="319"/>
      <c r="V21" s="319"/>
      <c r="W21" s="319"/>
      <c r="X21" s="319"/>
      <c r="Y21" s="319"/>
      <c r="Z21" s="319"/>
      <c r="AA21" s="319"/>
      <c r="AB21" s="319"/>
      <c r="AC21" s="319"/>
      <c r="AD21" s="319"/>
      <c r="AE21" s="319"/>
      <c r="AF21" s="319"/>
      <c r="AG21" s="319"/>
      <c r="AH21" s="319"/>
      <c r="AI21" s="319"/>
      <c r="AJ21" s="319"/>
      <c r="AK21" s="319"/>
      <c r="AL21" s="319"/>
      <c r="AM21" s="319"/>
      <c r="AN21" s="319"/>
      <c r="AO21" s="319"/>
      <c r="AP21" s="319"/>
      <c r="AQ21" s="319"/>
      <c r="AR21" s="319"/>
    </row>
    <row r="22" spans="1:44" ht="13.5" customHeight="1">
      <c r="A22" s="564" t="s">
        <v>297</v>
      </c>
      <c r="B22" s="479" t="s">
        <v>284</v>
      </c>
      <c r="C22" s="479" t="s">
        <v>298</v>
      </c>
      <c r="D22" s="500"/>
      <c r="E22" s="500"/>
      <c r="F22" s="500"/>
      <c r="G22" s="500"/>
      <c r="H22" s="500"/>
      <c r="I22" s="500"/>
      <c r="J22" s="500"/>
      <c r="K22" s="500"/>
      <c r="L22" s="452" t="s">
        <v>424</v>
      </c>
      <c r="M22" s="453"/>
      <c r="N22" s="453"/>
      <c r="O22" s="453"/>
      <c r="P22" s="453"/>
      <c r="Q22" s="453"/>
      <c r="R22" s="453"/>
      <c r="S22" s="453"/>
      <c r="T22" s="453"/>
      <c r="U22" s="453"/>
      <c r="V22" s="453"/>
      <c r="W22" s="453"/>
      <c r="X22" s="453"/>
      <c r="Y22" s="452" t="s">
        <v>299</v>
      </c>
      <c r="Z22" s="453"/>
      <c r="AA22" s="453"/>
      <c r="AB22" s="453"/>
      <c r="AC22" s="453"/>
      <c r="AD22" s="453"/>
      <c r="AE22" s="453"/>
      <c r="AF22" s="453"/>
      <c r="AG22" s="453"/>
      <c r="AH22" s="453"/>
      <c r="AI22" s="453"/>
      <c r="AJ22" s="453"/>
      <c r="AK22" s="452" t="s">
        <v>425</v>
      </c>
      <c r="AL22" s="453"/>
      <c r="AM22" s="453"/>
      <c r="AN22" s="453"/>
      <c r="AO22" s="453"/>
      <c r="AP22" s="453"/>
      <c r="AQ22" s="453"/>
      <c r="AR22" s="453"/>
    </row>
    <row r="23" spans="1:44" ht="13.5" customHeight="1">
      <c r="A23" s="292"/>
      <c r="B23" s="500" t="s">
        <v>300</v>
      </c>
      <c r="C23" s="500"/>
      <c r="D23" s="500"/>
      <c r="E23" s="500"/>
      <c r="F23" s="500"/>
      <c r="G23" s="500"/>
      <c r="H23" s="500"/>
      <c r="I23" s="500"/>
      <c r="J23" s="500"/>
      <c r="K23" s="500"/>
      <c r="L23" s="453"/>
      <c r="M23" s="453"/>
      <c r="N23" s="453"/>
      <c r="O23" s="453"/>
      <c r="P23" s="453"/>
      <c r="Q23" s="453"/>
      <c r="R23" s="453"/>
      <c r="S23" s="453"/>
      <c r="T23" s="453"/>
      <c r="U23" s="453"/>
      <c r="V23" s="453"/>
      <c r="W23" s="453"/>
      <c r="X23" s="453"/>
      <c r="Y23" s="453"/>
      <c r="Z23" s="453"/>
      <c r="AA23" s="453"/>
      <c r="AB23" s="453"/>
      <c r="AC23" s="453"/>
      <c r="AD23" s="453"/>
      <c r="AE23" s="453"/>
      <c r="AF23" s="453"/>
      <c r="AG23" s="453"/>
      <c r="AH23" s="453"/>
      <c r="AI23" s="453"/>
      <c r="AJ23" s="453"/>
      <c r="AK23" s="453"/>
      <c r="AL23" s="453"/>
      <c r="AM23" s="453"/>
      <c r="AN23" s="453"/>
      <c r="AO23" s="453"/>
      <c r="AP23" s="453"/>
      <c r="AQ23" s="453"/>
      <c r="AR23" s="453"/>
    </row>
    <row r="24" spans="1:44" ht="13.5" customHeight="1">
      <c r="A24" s="292"/>
      <c r="B24" s="500"/>
      <c r="C24" s="500"/>
      <c r="D24" s="500"/>
      <c r="E24" s="500"/>
      <c r="F24" s="500"/>
      <c r="G24" s="500"/>
      <c r="H24" s="500"/>
      <c r="I24" s="500"/>
      <c r="J24" s="500"/>
      <c r="K24" s="500"/>
      <c r="L24" s="453"/>
      <c r="M24" s="453"/>
      <c r="N24" s="453"/>
      <c r="O24" s="453"/>
      <c r="P24" s="453"/>
      <c r="Q24" s="453"/>
      <c r="R24" s="453"/>
      <c r="S24" s="453"/>
      <c r="T24" s="453"/>
      <c r="U24" s="453"/>
      <c r="V24" s="453"/>
      <c r="W24" s="453"/>
      <c r="X24" s="453"/>
      <c r="Y24" s="453"/>
      <c r="Z24" s="453"/>
      <c r="AA24" s="453"/>
      <c r="AB24" s="453"/>
      <c r="AC24" s="453"/>
      <c r="AD24" s="453"/>
      <c r="AE24" s="453"/>
      <c r="AF24" s="453"/>
      <c r="AG24" s="453"/>
      <c r="AH24" s="453"/>
      <c r="AI24" s="453"/>
      <c r="AJ24" s="453"/>
      <c r="AK24" s="453"/>
      <c r="AL24" s="453"/>
      <c r="AM24" s="453"/>
      <c r="AN24" s="453"/>
      <c r="AO24" s="453"/>
      <c r="AP24" s="453"/>
      <c r="AQ24" s="453"/>
      <c r="AR24" s="453"/>
    </row>
    <row r="25" spans="1:44" ht="13.5" customHeight="1">
      <c r="A25" s="292"/>
      <c r="B25" s="500"/>
      <c r="C25" s="500"/>
      <c r="D25" s="500"/>
      <c r="E25" s="500"/>
      <c r="F25" s="500"/>
      <c r="G25" s="500"/>
      <c r="H25" s="500"/>
      <c r="I25" s="500"/>
      <c r="J25" s="500"/>
      <c r="K25" s="500"/>
      <c r="L25" s="452">
        <v>1</v>
      </c>
      <c r="M25" s="453"/>
      <c r="N25" s="453"/>
      <c r="O25" s="453"/>
      <c r="P25" s="453"/>
      <c r="Q25" s="453"/>
      <c r="R25" s="453">
        <v>1</v>
      </c>
      <c r="S25" s="453"/>
      <c r="T25" s="453"/>
      <c r="U25" s="453"/>
      <c r="V25" s="453"/>
      <c r="W25" s="453"/>
      <c r="X25" s="453"/>
      <c r="Y25" s="452">
        <v>2</v>
      </c>
      <c r="Z25" s="453"/>
      <c r="AA25" s="453"/>
      <c r="AB25" s="453"/>
      <c r="AC25" s="453"/>
      <c r="AD25" s="453"/>
      <c r="AE25" s="453">
        <v>2</v>
      </c>
      <c r="AF25" s="453"/>
      <c r="AG25" s="453"/>
      <c r="AH25" s="453"/>
      <c r="AI25" s="453"/>
      <c r="AJ25" s="453"/>
      <c r="AK25" s="536">
        <v>3</v>
      </c>
      <c r="AL25" s="537"/>
      <c r="AM25" s="537"/>
      <c r="AN25" s="537"/>
      <c r="AO25" s="537">
        <v>3</v>
      </c>
      <c r="AP25" s="537"/>
      <c r="AQ25" s="537"/>
      <c r="AR25" s="537"/>
    </row>
    <row r="26" spans="1:44" ht="13.5" customHeight="1">
      <c r="A26" s="292"/>
      <c r="B26" s="41" t="s">
        <v>180</v>
      </c>
      <c r="C26" s="289" t="s">
        <v>288</v>
      </c>
      <c r="D26" s="290"/>
      <c r="E26" s="290"/>
      <c r="F26" s="290"/>
      <c r="G26" s="290"/>
      <c r="H26" s="290"/>
      <c r="I26" s="290"/>
      <c r="J26" s="290"/>
      <c r="K26" s="290"/>
      <c r="L26" s="465">
        <f>AK9</f>
        <v>0</v>
      </c>
      <c r="M26" s="466"/>
      <c r="N26" s="466"/>
      <c r="O26" s="466"/>
      <c r="P26" s="466"/>
      <c r="Q26" s="466"/>
      <c r="R26" s="466"/>
      <c r="S26" s="466"/>
      <c r="T26" s="466"/>
      <c r="U26" s="466"/>
      <c r="V26" s="466"/>
      <c r="W26" s="466"/>
      <c r="X26" s="467"/>
      <c r="Y26" s="538"/>
      <c r="Z26" s="539"/>
      <c r="AA26" s="539"/>
      <c r="AB26" s="539"/>
      <c r="AC26" s="539"/>
      <c r="AD26" s="539"/>
      <c r="AE26" s="539"/>
      <c r="AF26" s="539"/>
      <c r="AG26" s="539"/>
      <c r="AH26" s="539"/>
      <c r="AI26" s="539"/>
      <c r="AJ26" s="540"/>
      <c r="AK26" s="465">
        <f>IF(IF(L26&lt;&gt;"Nil",L26,0)-IF(Y26&lt;&gt;"Nil",Y26)&lt;&gt;0,IF(L26&lt;&gt;"Nil",L26,0)-IF(Y26&lt;&gt;"Nil",Y26),0)</f>
        <v>0</v>
      </c>
      <c r="AL26" s="466"/>
      <c r="AM26" s="466"/>
      <c r="AN26" s="466"/>
      <c r="AO26" s="466"/>
      <c r="AP26" s="466"/>
      <c r="AQ26" s="466"/>
      <c r="AR26" s="467"/>
    </row>
    <row r="27" spans="1:44" ht="13.5" customHeight="1">
      <c r="A27" s="292"/>
      <c r="B27" s="41" t="s">
        <v>268</v>
      </c>
      <c r="C27" s="289" t="s">
        <v>289</v>
      </c>
      <c r="D27" s="290"/>
      <c r="E27" s="290"/>
      <c r="F27" s="290"/>
      <c r="G27" s="290"/>
      <c r="H27" s="290"/>
      <c r="I27" s="290"/>
      <c r="J27" s="290"/>
      <c r="K27" s="290"/>
      <c r="L27" s="541">
        <f>AK10</f>
        <v>0</v>
      </c>
      <c r="M27" s="542"/>
      <c r="N27" s="542"/>
      <c r="O27" s="542"/>
      <c r="P27" s="542"/>
      <c r="Q27" s="542"/>
      <c r="R27" s="542"/>
      <c r="S27" s="542"/>
      <c r="T27" s="542"/>
      <c r="U27" s="542"/>
      <c r="V27" s="542"/>
      <c r="W27" s="542"/>
      <c r="X27" s="543"/>
      <c r="Y27" s="533" t="s">
        <v>452</v>
      </c>
      <c r="Z27" s="534"/>
      <c r="AA27" s="534"/>
      <c r="AB27" s="534"/>
      <c r="AC27" s="534"/>
      <c r="AD27" s="534"/>
      <c r="AE27" s="534"/>
      <c r="AF27" s="534"/>
      <c r="AG27" s="534"/>
      <c r="AH27" s="534"/>
      <c r="AI27" s="534"/>
      <c r="AJ27" s="535"/>
      <c r="AK27" s="465">
        <f>IF(IF(L27&lt;&gt;"Nil",L27,0)-IF(Y27&lt;&gt;"Nil",Y27)&lt;&gt;0,IF(L27&lt;&gt;"Nil",L27,0)-IF(Y27&lt;&gt;"Nil",Y27),0)</f>
        <v>0</v>
      </c>
      <c r="AL27" s="466"/>
      <c r="AM27" s="466"/>
      <c r="AN27" s="466"/>
      <c r="AO27" s="466"/>
      <c r="AP27" s="466"/>
      <c r="AQ27" s="466"/>
      <c r="AR27" s="467"/>
    </row>
    <row r="28" spans="1:44" ht="13.5" customHeight="1">
      <c r="A28" s="292"/>
      <c r="B28" s="41" t="s">
        <v>269</v>
      </c>
      <c r="C28" s="289" t="s">
        <v>213</v>
      </c>
      <c r="D28" s="290"/>
      <c r="E28" s="290"/>
      <c r="F28" s="290"/>
      <c r="G28" s="290"/>
      <c r="H28" s="290"/>
      <c r="I28" s="290"/>
      <c r="J28" s="290"/>
      <c r="K28" s="290"/>
      <c r="L28" s="572">
        <f>AK11</f>
        <v>0</v>
      </c>
      <c r="M28" s="542"/>
      <c r="N28" s="542"/>
      <c r="O28" s="542"/>
      <c r="P28" s="542"/>
      <c r="Q28" s="542"/>
      <c r="R28" s="542"/>
      <c r="S28" s="542"/>
      <c r="T28" s="542"/>
      <c r="U28" s="542"/>
      <c r="V28" s="542"/>
      <c r="W28" s="542"/>
      <c r="X28" s="543"/>
      <c r="Y28" s="533" t="s">
        <v>452</v>
      </c>
      <c r="Z28" s="534"/>
      <c r="AA28" s="534"/>
      <c r="AB28" s="534"/>
      <c r="AC28" s="534"/>
      <c r="AD28" s="534"/>
      <c r="AE28" s="534"/>
      <c r="AF28" s="534"/>
      <c r="AG28" s="534"/>
      <c r="AH28" s="534"/>
      <c r="AI28" s="534"/>
      <c r="AJ28" s="535"/>
      <c r="AK28" s="465">
        <f>IF(IF(L28&lt;&gt;"Nil",L28,0)-IF(Y28&lt;&gt;"Nil",Y28,0)&gt;0,(IF(L28&lt;&gt;"Nil",L28,0)-IF(Y28&lt;&gt;"Nil",Y28,0)),0)</f>
        <v>0</v>
      </c>
      <c r="AL28" s="466"/>
      <c r="AM28" s="466"/>
      <c r="AN28" s="466"/>
      <c r="AO28" s="466"/>
      <c r="AP28" s="466"/>
      <c r="AQ28" s="466"/>
      <c r="AR28" s="467"/>
    </row>
    <row r="29" spans="1:44" ht="13.5" customHeight="1">
      <c r="A29" s="292"/>
      <c r="B29" s="41" t="s">
        <v>222</v>
      </c>
      <c r="C29" s="289" t="s">
        <v>301</v>
      </c>
      <c r="D29" s="290"/>
      <c r="E29" s="290"/>
      <c r="F29" s="290"/>
      <c r="G29" s="290"/>
      <c r="H29" s="290"/>
      <c r="I29" s="290"/>
      <c r="J29" s="290"/>
      <c r="K29" s="290"/>
      <c r="L29" s="572">
        <f>AK13</f>
        <v>0</v>
      </c>
      <c r="M29" s="542"/>
      <c r="N29" s="542"/>
      <c r="O29" s="542"/>
      <c r="P29" s="542"/>
      <c r="Q29" s="542"/>
      <c r="R29" s="542"/>
      <c r="S29" s="542"/>
      <c r="T29" s="542"/>
      <c r="U29" s="542"/>
      <c r="V29" s="542"/>
      <c r="W29" s="542"/>
      <c r="X29" s="543"/>
      <c r="Y29" s="533" t="s">
        <v>452</v>
      </c>
      <c r="Z29" s="534"/>
      <c r="AA29" s="534"/>
      <c r="AB29" s="534"/>
      <c r="AC29" s="534"/>
      <c r="AD29" s="534"/>
      <c r="AE29" s="534"/>
      <c r="AF29" s="534"/>
      <c r="AG29" s="534"/>
      <c r="AH29" s="534"/>
      <c r="AI29" s="534"/>
      <c r="AJ29" s="535"/>
      <c r="AK29" s="465">
        <f>IF(IF(L29&lt;&gt;"Nil",L29,0)-IF(Y29&lt;&gt;"Nil",Y29,0)&gt;0,(IF(L29&lt;&gt;"Nil",L29,0)-IF(Y29&lt;&gt;"Nil",Y29,0)),0)</f>
        <v>0</v>
      </c>
      <c r="AL29" s="466"/>
      <c r="AM29" s="466"/>
      <c r="AN29" s="466"/>
      <c r="AO29" s="466"/>
      <c r="AP29" s="466"/>
      <c r="AQ29" s="466"/>
      <c r="AR29" s="467"/>
    </row>
    <row r="30" spans="1:44" ht="13.5" customHeight="1">
      <c r="A30" s="292"/>
      <c r="B30" s="479" t="s">
        <v>287</v>
      </c>
      <c r="C30" s="479" t="s">
        <v>426</v>
      </c>
      <c r="D30" s="500"/>
      <c r="E30" s="500"/>
      <c r="F30" s="500"/>
      <c r="G30" s="500"/>
      <c r="H30" s="500"/>
      <c r="I30" s="500"/>
      <c r="J30" s="500"/>
      <c r="K30" s="500"/>
      <c r="L30" s="511">
        <f>AK15</f>
        <v>0</v>
      </c>
      <c r="M30" s="512"/>
      <c r="N30" s="512"/>
      <c r="O30" s="512"/>
      <c r="P30" s="512"/>
      <c r="Q30" s="512"/>
      <c r="R30" s="512"/>
      <c r="S30" s="512"/>
      <c r="T30" s="512"/>
      <c r="U30" s="512"/>
      <c r="V30" s="512"/>
      <c r="W30" s="512"/>
      <c r="X30" s="513"/>
      <c r="Y30" s="520" t="s">
        <v>452</v>
      </c>
      <c r="Z30" s="521"/>
      <c r="AA30" s="521"/>
      <c r="AB30" s="521"/>
      <c r="AC30" s="521"/>
      <c r="AD30" s="521"/>
      <c r="AE30" s="521"/>
      <c r="AF30" s="521"/>
      <c r="AG30" s="521"/>
      <c r="AH30" s="521"/>
      <c r="AI30" s="521"/>
      <c r="AJ30" s="522"/>
      <c r="AK30" s="366">
        <f>IF(IF(L30&lt;&gt;"Nil",L30,0)-IF(Y30&lt;&gt;"Nil",Y30,0)&gt;0,(IF(L30&lt;&gt;"Nil",L30,0)-IF(Y30&lt;&gt;"Nil",Y30,0)),0)</f>
        <v>0</v>
      </c>
      <c r="AL30" s="525"/>
      <c r="AM30" s="525"/>
      <c r="AN30" s="525"/>
      <c r="AO30" s="525"/>
      <c r="AP30" s="525"/>
      <c r="AQ30" s="525"/>
      <c r="AR30" s="526"/>
    </row>
    <row r="31" spans="1:44" ht="13.5" customHeight="1">
      <c r="A31" s="292"/>
      <c r="B31" s="500"/>
      <c r="C31" s="500"/>
      <c r="D31" s="500"/>
      <c r="E31" s="500"/>
      <c r="F31" s="500"/>
      <c r="G31" s="500"/>
      <c r="H31" s="500"/>
      <c r="I31" s="500"/>
      <c r="J31" s="500"/>
      <c r="K31" s="500"/>
      <c r="L31" s="514"/>
      <c r="M31" s="515"/>
      <c r="N31" s="515"/>
      <c r="O31" s="515"/>
      <c r="P31" s="515"/>
      <c r="Q31" s="515"/>
      <c r="R31" s="515"/>
      <c r="S31" s="515"/>
      <c r="T31" s="515"/>
      <c r="U31" s="515"/>
      <c r="V31" s="515"/>
      <c r="W31" s="515"/>
      <c r="X31" s="516"/>
      <c r="Y31" s="523"/>
      <c r="Z31" s="222"/>
      <c r="AA31" s="222"/>
      <c r="AB31" s="222"/>
      <c r="AC31" s="222"/>
      <c r="AD31" s="222"/>
      <c r="AE31" s="222"/>
      <c r="AF31" s="222"/>
      <c r="AG31" s="222"/>
      <c r="AH31" s="222"/>
      <c r="AI31" s="222"/>
      <c r="AJ31" s="524"/>
      <c r="AK31" s="527"/>
      <c r="AL31" s="528"/>
      <c r="AM31" s="528"/>
      <c r="AN31" s="528"/>
      <c r="AO31" s="528"/>
      <c r="AP31" s="528"/>
      <c r="AQ31" s="528"/>
      <c r="AR31" s="529"/>
    </row>
    <row r="32" spans="1:44" ht="13.5" customHeight="1">
      <c r="A32" s="292"/>
      <c r="B32" s="500"/>
      <c r="C32" s="500"/>
      <c r="D32" s="500"/>
      <c r="E32" s="500"/>
      <c r="F32" s="500"/>
      <c r="G32" s="500"/>
      <c r="H32" s="500"/>
      <c r="I32" s="500"/>
      <c r="J32" s="500"/>
      <c r="K32" s="500"/>
      <c r="L32" s="517"/>
      <c r="M32" s="518"/>
      <c r="N32" s="518"/>
      <c r="O32" s="518"/>
      <c r="P32" s="518"/>
      <c r="Q32" s="518"/>
      <c r="R32" s="518"/>
      <c r="S32" s="518"/>
      <c r="T32" s="518"/>
      <c r="U32" s="518"/>
      <c r="V32" s="518"/>
      <c r="W32" s="518"/>
      <c r="X32" s="519"/>
      <c r="Y32" s="383"/>
      <c r="Z32" s="384"/>
      <c r="AA32" s="384"/>
      <c r="AB32" s="384"/>
      <c r="AC32" s="384"/>
      <c r="AD32" s="384"/>
      <c r="AE32" s="384"/>
      <c r="AF32" s="384"/>
      <c r="AG32" s="384"/>
      <c r="AH32" s="384"/>
      <c r="AI32" s="384"/>
      <c r="AJ32" s="385"/>
      <c r="AK32" s="530"/>
      <c r="AL32" s="531"/>
      <c r="AM32" s="531"/>
      <c r="AN32" s="531"/>
      <c r="AO32" s="531"/>
      <c r="AP32" s="531"/>
      <c r="AQ32" s="531"/>
      <c r="AR32" s="532"/>
    </row>
    <row r="33" spans="1:44" ht="13.5" customHeight="1">
      <c r="A33" s="292"/>
      <c r="B33" s="41" t="s">
        <v>293</v>
      </c>
      <c r="C33" s="289" t="s">
        <v>302</v>
      </c>
      <c r="D33" s="290"/>
      <c r="E33" s="290"/>
      <c r="F33" s="290"/>
      <c r="G33" s="290"/>
      <c r="H33" s="290"/>
      <c r="I33" s="290"/>
      <c r="J33" s="290"/>
      <c r="K33" s="290"/>
      <c r="L33" s="290"/>
      <c r="M33" s="290"/>
      <c r="N33" s="290"/>
      <c r="O33" s="290"/>
      <c r="P33" s="290"/>
      <c r="Q33" s="290"/>
      <c r="R33" s="290"/>
      <c r="S33" s="290"/>
      <c r="T33" s="290"/>
      <c r="U33" s="290"/>
      <c r="V33" s="290"/>
      <c r="W33" s="290"/>
      <c r="X33" s="290"/>
      <c r="Y33" s="508" t="s">
        <v>452</v>
      </c>
      <c r="Z33" s="509"/>
      <c r="AA33" s="509"/>
      <c r="AB33" s="509"/>
      <c r="AC33" s="509"/>
      <c r="AD33" s="509"/>
      <c r="AE33" s="509"/>
      <c r="AF33" s="509"/>
      <c r="AG33" s="509"/>
      <c r="AH33" s="509"/>
      <c r="AI33" s="509"/>
      <c r="AJ33" s="510"/>
      <c r="AK33" s="482"/>
      <c r="AL33" s="483"/>
      <c r="AM33" s="483"/>
      <c r="AN33" s="483"/>
      <c r="AO33" s="483"/>
      <c r="AP33" s="483"/>
      <c r="AQ33" s="483"/>
      <c r="AR33" s="484"/>
    </row>
    <row r="34" spans="1:44" ht="13.5" customHeight="1">
      <c r="A34" s="563"/>
      <c r="B34" s="51" t="s">
        <v>294</v>
      </c>
      <c r="C34" s="253" t="s">
        <v>303</v>
      </c>
      <c r="D34" s="442"/>
      <c r="E34" s="442"/>
      <c r="F34" s="442"/>
      <c r="G34" s="442"/>
      <c r="H34" s="442"/>
      <c r="I34" s="442"/>
      <c r="J34" s="442"/>
      <c r="K34" s="442"/>
      <c r="L34" s="442"/>
      <c r="M34" s="442"/>
      <c r="N34" s="442"/>
      <c r="O34" s="442"/>
      <c r="P34" s="442"/>
      <c r="Q34" s="442"/>
      <c r="R34" s="442"/>
      <c r="S34" s="442"/>
      <c r="T34" s="442"/>
      <c r="U34" s="442"/>
      <c r="V34" s="442"/>
      <c r="W34" s="442"/>
      <c r="X34" s="442"/>
      <c r="Y34" s="442"/>
      <c r="Z34" s="442"/>
      <c r="AA34" s="442"/>
      <c r="AB34" s="442"/>
      <c r="AC34" s="442"/>
      <c r="AD34" s="442"/>
      <c r="AE34" s="442"/>
      <c r="AF34" s="442"/>
      <c r="AG34" s="442"/>
      <c r="AH34" s="442"/>
      <c r="AI34" s="442"/>
      <c r="AJ34" s="298"/>
      <c r="AK34" s="465">
        <f>IF(SUM(IF(AK26="Nil",0,AK26+IF(AK27="Nil",0,AK27)+IF(AK28="Nil",0,AK28)+IF(AK29="Nil",0,AK29)+IF(AK30="Nil",0,AK30)))&gt;0,SUM(IF(AK26="Nil",0,AK26+IF(AK27="Nil",0,AK27)+IF(AK28="Nil",0,AK28)+IF(AK29="Nil",0,AK29)+IF(AK30="Nil",0,AK30))),0)</f>
        <v>0</v>
      </c>
      <c r="AL34" s="466"/>
      <c r="AM34" s="466"/>
      <c r="AN34" s="466"/>
      <c r="AO34" s="466"/>
      <c r="AP34" s="466"/>
      <c r="AQ34" s="466"/>
      <c r="AR34" s="467"/>
    </row>
    <row r="35" spans="1:44" ht="10.5" customHeight="1">
      <c r="A35" s="166"/>
      <c r="B35" s="166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  <c r="AD35" s="166"/>
      <c r="AE35" s="166"/>
      <c r="AF35" s="166"/>
      <c r="AG35" s="166"/>
      <c r="AH35" s="166"/>
      <c r="AI35" s="166"/>
      <c r="AJ35" s="166"/>
      <c r="AK35" s="166"/>
      <c r="AL35" s="166"/>
      <c r="AM35" s="166"/>
      <c r="AN35" s="166"/>
      <c r="AO35" s="166"/>
      <c r="AP35" s="166"/>
      <c r="AQ35" s="166"/>
      <c r="AR35" s="285"/>
    </row>
    <row r="36" spans="1:44" ht="18" customHeight="1">
      <c r="A36" s="42" t="s">
        <v>304</v>
      </c>
      <c r="B36" s="43"/>
      <c r="C36" s="43"/>
      <c r="D36" s="43"/>
      <c r="E36" s="43"/>
      <c r="F36" s="43"/>
      <c r="G36" s="481" t="s">
        <v>305</v>
      </c>
      <c r="H36" s="319"/>
      <c r="I36" s="319"/>
      <c r="J36" s="319"/>
      <c r="K36" s="319"/>
      <c r="L36" s="319"/>
      <c r="M36" s="319"/>
      <c r="N36" s="319"/>
      <c r="O36" s="319"/>
      <c r="P36" s="319"/>
      <c r="Q36" s="319"/>
      <c r="R36" s="319"/>
      <c r="S36" s="319"/>
      <c r="T36" s="319"/>
      <c r="U36" s="319"/>
      <c r="V36" s="319"/>
      <c r="W36" s="319"/>
      <c r="X36" s="319"/>
      <c r="Y36" s="319"/>
      <c r="Z36" s="319"/>
      <c r="AA36" s="319"/>
      <c r="AB36" s="319"/>
      <c r="AC36" s="319"/>
      <c r="AD36" s="319"/>
      <c r="AE36" s="319"/>
      <c r="AF36" s="319"/>
      <c r="AG36" s="319"/>
      <c r="AH36" s="319"/>
      <c r="AI36" s="319"/>
      <c r="AJ36" s="319"/>
      <c r="AK36" s="319"/>
      <c r="AL36" s="319"/>
      <c r="AM36" s="319"/>
      <c r="AN36" s="319"/>
      <c r="AO36" s="319"/>
      <c r="AP36" s="319"/>
      <c r="AQ36" s="319"/>
      <c r="AR36" s="319"/>
    </row>
    <row r="37" spans="1:44" ht="13.5" customHeight="1">
      <c r="A37" s="292" t="s">
        <v>306</v>
      </c>
      <c r="B37" s="452"/>
      <c r="C37" s="452" t="s">
        <v>307</v>
      </c>
      <c r="D37" s="452"/>
      <c r="E37" s="452"/>
      <c r="F37" s="452"/>
      <c r="G37" s="452"/>
      <c r="H37" s="452"/>
      <c r="I37" s="452"/>
      <c r="J37" s="452"/>
      <c r="K37" s="452"/>
      <c r="L37" s="452"/>
      <c r="M37" s="452" t="s">
        <v>435</v>
      </c>
      <c r="N37" s="452"/>
      <c r="O37" s="452"/>
      <c r="P37" s="452"/>
      <c r="Q37" s="452"/>
      <c r="R37" s="452" t="s">
        <v>427</v>
      </c>
      <c r="S37" s="452"/>
      <c r="T37" s="452"/>
      <c r="U37" s="452"/>
      <c r="V37" s="452"/>
      <c r="W37" s="452" t="s">
        <v>428</v>
      </c>
      <c r="X37" s="452"/>
      <c r="Y37" s="452"/>
      <c r="Z37" s="452"/>
      <c r="AA37" s="452"/>
      <c r="AB37" s="453"/>
      <c r="AC37" s="452" t="s">
        <v>429</v>
      </c>
      <c r="AD37" s="452"/>
      <c r="AE37" s="452"/>
      <c r="AF37" s="452"/>
      <c r="AG37" s="452" t="s">
        <v>430</v>
      </c>
      <c r="AH37" s="452"/>
      <c r="AI37" s="452"/>
      <c r="AJ37" s="452"/>
      <c r="AK37" s="452"/>
      <c r="AL37" s="452" t="s">
        <v>432</v>
      </c>
      <c r="AM37" s="452"/>
      <c r="AN37" s="452"/>
      <c r="AO37" s="452"/>
      <c r="AP37" s="452"/>
      <c r="AQ37" s="453"/>
      <c r="AR37" s="453"/>
    </row>
    <row r="38" spans="1:44" ht="13.5" customHeight="1">
      <c r="A38" s="293"/>
      <c r="B38" s="452"/>
      <c r="C38" s="452"/>
      <c r="D38" s="452"/>
      <c r="E38" s="452"/>
      <c r="F38" s="452"/>
      <c r="G38" s="452"/>
      <c r="H38" s="452"/>
      <c r="I38" s="452"/>
      <c r="J38" s="452"/>
      <c r="K38" s="452"/>
      <c r="L38" s="452"/>
      <c r="M38" s="452"/>
      <c r="N38" s="452"/>
      <c r="O38" s="452"/>
      <c r="P38" s="452"/>
      <c r="Q38" s="452"/>
      <c r="R38" s="452"/>
      <c r="S38" s="452" t="s">
        <v>308</v>
      </c>
      <c r="T38" s="452"/>
      <c r="U38" s="452"/>
      <c r="V38" s="452"/>
      <c r="W38" s="452"/>
      <c r="X38" s="452"/>
      <c r="Y38" s="452" t="s">
        <v>309</v>
      </c>
      <c r="Z38" s="452"/>
      <c r="AA38" s="452"/>
      <c r="AB38" s="453"/>
      <c r="AC38" s="452"/>
      <c r="AD38" s="452"/>
      <c r="AE38" s="452"/>
      <c r="AF38" s="452"/>
      <c r="AG38" s="452"/>
      <c r="AH38" s="452"/>
      <c r="AI38" s="452"/>
      <c r="AJ38" s="452"/>
      <c r="AK38" s="452"/>
      <c r="AL38" s="452"/>
      <c r="AM38" s="452"/>
      <c r="AN38" s="452"/>
      <c r="AO38" s="452"/>
      <c r="AP38" s="452"/>
      <c r="AQ38" s="453"/>
      <c r="AR38" s="453"/>
    </row>
    <row r="39" spans="1:44" ht="13.5" customHeight="1">
      <c r="A39" s="293"/>
      <c r="B39" s="452"/>
      <c r="C39" s="452"/>
      <c r="D39" s="452"/>
      <c r="E39" s="452"/>
      <c r="F39" s="452"/>
      <c r="G39" s="452"/>
      <c r="H39" s="452"/>
      <c r="I39" s="452"/>
      <c r="J39" s="452"/>
      <c r="K39" s="452"/>
      <c r="L39" s="452"/>
      <c r="M39" s="452"/>
      <c r="N39" s="452"/>
      <c r="O39" s="452"/>
      <c r="P39" s="452"/>
      <c r="Q39" s="452"/>
      <c r="R39" s="452"/>
      <c r="S39" s="452"/>
      <c r="T39" s="452"/>
      <c r="U39" s="452"/>
      <c r="V39" s="452"/>
      <c r="W39" s="452"/>
      <c r="X39" s="452"/>
      <c r="Y39" s="452"/>
      <c r="Z39" s="452"/>
      <c r="AA39" s="452"/>
      <c r="AB39" s="453"/>
      <c r="AC39" s="452"/>
      <c r="AD39" s="452"/>
      <c r="AE39" s="452"/>
      <c r="AF39" s="452"/>
      <c r="AG39" s="452"/>
      <c r="AH39" s="452"/>
      <c r="AI39" s="452"/>
      <c r="AJ39" s="452"/>
      <c r="AK39" s="452"/>
      <c r="AL39" s="452"/>
      <c r="AM39" s="452" t="s">
        <v>431</v>
      </c>
      <c r="AN39" s="452"/>
      <c r="AO39" s="452"/>
      <c r="AP39" s="452"/>
      <c r="AQ39" s="453"/>
      <c r="AR39" s="453"/>
    </row>
    <row r="40" spans="1:44" ht="13.5" customHeight="1">
      <c r="A40" s="293"/>
      <c r="B40" s="452"/>
      <c r="C40" s="452"/>
      <c r="D40" s="452"/>
      <c r="E40" s="452"/>
      <c r="F40" s="452"/>
      <c r="G40" s="452"/>
      <c r="H40" s="452"/>
      <c r="I40" s="452"/>
      <c r="J40" s="452"/>
      <c r="K40" s="452"/>
      <c r="L40" s="452"/>
      <c r="M40" s="452"/>
      <c r="N40" s="452"/>
      <c r="O40" s="452"/>
      <c r="P40" s="452"/>
      <c r="Q40" s="452"/>
      <c r="R40" s="452"/>
      <c r="S40" s="452"/>
      <c r="T40" s="452"/>
      <c r="U40" s="452"/>
      <c r="V40" s="452"/>
      <c r="W40" s="452"/>
      <c r="X40" s="452"/>
      <c r="Y40" s="452"/>
      <c r="Z40" s="452"/>
      <c r="AA40" s="452"/>
      <c r="AB40" s="453"/>
      <c r="AC40" s="452"/>
      <c r="AD40" s="452"/>
      <c r="AE40" s="452"/>
      <c r="AF40" s="452"/>
      <c r="AG40" s="452"/>
      <c r="AH40" s="452"/>
      <c r="AI40" s="452"/>
      <c r="AJ40" s="452"/>
      <c r="AK40" s="452"/>
      <c r="AL40" s="452"/>
      <c r="AM40" s="452"/>
      <c r="AN40" s="452"/>
      <c r="AO40" s="452"/>
      <c r="AP40" s="452"/>
      <c r="AQ40" s="453"/>
      <c r="AR40" s="453"/>
    </row>
    <row r="41" spans="1:44" ht="13.5" customHeight="1">
      <c r="A41" s="293"/>
      <c r="B41" s="41" t="s">
        <v>180</v>
      </c>
      <c r="C41" s="253" t="s">
        <v>310</v>
      </c>
      <c r="D41" s="254"/>
      <c r="E41" s="254"/>
      <c r="F41" s="254"/>
      <c r="G41" s="254"/>
      <c r="H41" s="254"/>
      <c r="I41" s="254"/>
      <c r="J41" s="254"/>
      <c r="K41" s="254"/>
      <c r="L41" s="275"/>
      <c r="M41" s="206"/>
      <c r="N41" s="207"/>
      <c r="O41" s="207"/>
      <c r="P41" s="207"/>
      <c r="Q41" s="207"/>
      <c r="R41" s="206"/>
      <c r="S41" s="207"/>
      <c r="T41" s="207"/>
      <c r="U41" s="207"/>
      <c r="V41" s="207"/>
      <c r="W41" s="206"/>
      <c r="X41" s="207"/>
      <c r="Y41" s="207"/>
      <c r="Z41" s="207"/>
      <c r="AA41" s="207"/>
      <c r="AB41" s="207"/>
      <c r="AC41" s="206"/>
      <c r="AD41" s="207"/>
      <c r="AE41" s="207"/>
      <c r="AF41" s="207"/>
      <c r="AG41" s="206"/>
      <c r="AH41" s="207"/>
      <c r="AI41" s="207"/>
      <c r="AJ41" s="207"/>
      <c r="AK41" s="207"/>
      <c r="AL41" s="506"/>
      <c r="AM41" s="507"/>
      <c r="AN41" s="507"/>
      <c r="AO41" s="507"/>
      <c r="AP41" s="507"/>
      <c r="AQ41" s="507"/>
      <c r="AR41" s="507"/>
    </row>
    <row r="42" spans="1:44" ht="13.5" customHeight="1">
      <c r="A42" s="293"/>
      <c r="B42" s="41" t="s">
        <v>268</v>
      </c>
      <c r="C42" s="253" t="s">
        <v>311</v>
      </c>
      <c r="D42" s="254"/>
      <c r="E42" s="254"/>
      <c r="F42" s="254"/>
      <c r="G42" s="254"/>
      <c r="H42" s="254"/>
      <c r="I42" s="254"/>
      <c r="J42" s="254"/>
      <c r="K42" s="254"/>
      <c r="L42" s="275"/>
      <c r="M42" s="206"/>
      <c r="N42" s="207"/>
      <c r="O42" s="207"/>
      <c r="P42" s="207"/>
      <c r="Q42" s="207"/>
      <c r="R42" s="206"/>
      <c r="S42" s="207"/>
      <c r="T42" s="207"/>
      <c r="U42" s="207"/>
      <c r="V42" s="207"/>
      <c r="W42" s="206"/>
      <c r="X42" s="207"/>
      <c r="Y42" s="207"/>
      <c r="Z42" s="207"/>
      <c r="AA42" s="207"/>
      <c r="AB42" s="207"/>
      <c r="AC42" s="206"/>
      <c r="AD42" s="207"/>
      <c r="AE42" s="207"/>
      <c r="AF42" s="207"/>
      <c r="AG42" s="206"/>
      <c r="AH42" s="207"/>
      <c r="AI42" s="207"/>
      <c r="AJ42" s="207"/>
      <c r="AK42" s="207"/>
      <c r="AL42" s="496"/>
      <c r="AM42" s="497"/>
      <c r="AN42" s="497"/>
      <c r="AO42" s="497"/>
      <c r="AP42" s="497"/>
      <c r="AQ42" s="497"/>
      <c r="AR42" s="497"/>
    </row>
    <row r="43" spans="1:44" ht="13.5" customHeight="1">
      <c r="A43" s="293"/>
      <c r="B43" s="41" t="s">
        <v>269</v>
      </c>
      <c r="C43" s="253" t="s">
        <v>312</v>
      </c>
      <c r="D43" s="254"/>
      <c r="E43" s="254"/>
      <c r="F43" s="254"/>
      <c r="G43" s="254"/>
      <c r="H43" s="254"/>
      <c r="I43" s="254"/>
      <c r="J43" s="254"/>
      <c r="K43" s="254"/>
      <c r="L43" s="275"/>
      <c r="M43" s="206"/>
      <c r="N43" s="207"/>
      <c r="O43" s="207"/>
      <c r="P43" s="207"/>
      <c r="Q43" s="207"/>
      <c r="R43" s="206"/>
      <c r="S43" s="207"/>
      <c r="T43" s="207"/>
      <c r="U43" s="207"/>
      <c r="V43" s="207"/>
      <c r="W43" s="206"/>
      <c r="X43" s="207"/>
      <c r="Y43" s="207"/>
      <c r="Z43" s="207"/>
      <c r="AA43" s="207"/>
      <c r="AB43" s="207"/>
      <c r="AC43" s="206"/>
      <c r="AD43" s="207"/>
      <c r="AE43" s="207"/>
      <c r="AF43" s="207"/>
      <c r="AG43" s="206"/>
      <c r="AH43" s="207"/>
      <c r="AI43" s="207"/>
      <c r="AJ43" s="207"/>
      <c r="AK43" s="207"/>
      <c r="AL43" s="496"/>
      <c r="AM43" s="497"/>
      <c r="AN43" s="497"/>
      <c r="AO43" s="497"/>
      <c r="AP43" s="497"/>
      <c r="AQ43" s="497"/>
      <c r="AR43" s="497"/>
    </row>
    <row r="44" spans="1:44" ht="13.5" customHeight="1">
      <c r="A44" s="293"/>
      <c r="B44" s="41" t="s">
        <v>222</v>
      </c>
      <c r="C44" s="253" t="s">
        <v>313</v>
      </c>
      <c r="D44" s="254"/>
      <c r="E44" s="254"/>
      <c r="F44" s="254"/>
      <c r="G44" s="254"/>
      <c r="H44" s="254"/>
      <c r="I44" s="254"/>
      <c r="J44" s="254"/>
      <c r="K44" s="254"/>
      <c r="L44" s="275"/>
      <c r="M44" s="206"/>
      <c r="N44" s="207"/>
      <c r="O44" s="207"/>
      <c r="P44" s="207"/>
      <c r="Q44" s="207"/>
      <c r="R44" s="206"/>
      <c r="S44" s="207"/>
      <c r="T44" s="207"/>
      <c r="U44" s="207"/>
      <c r="V44" s="207"/>
      <c r="W44" s="206"/>
      <c r="X44" s="207"/>
      <c r="Y44" s="207"/>
      <c r="Z44" s="207"/>
      <c r="AA44" s="207"/>
      <c r="AB44" s="207"/>
      <c r="AC44" s="206"/>
      <c r="AD44" s="207"/>
      <c r="AE44" s="207"/>
      <c r="AF44" s="207"/>
      <c r="AG44" s="206"/>
      <c r="AH44" s="207"/>
      <c r="AI44" s="207"/>
      <c r="AJ44" s="207"/>
      <c r="AK44" s="207"/>
      <c r="AL44" s="498"/>
      <c r="AM44" s="499"/>
      <c r="AN44" s="499"/>
      <c r="AO44" s="499"/>
      <c r="AP44" s="499"/>
      <c r="AQ44" s="499"/>
      <c r="AR44" s="499"/>
    </row>
    <row r="45" spans="1:44" ht="13.5" customHeight="1">
      <c r="A45" s="293"/>
      <c r="B45" s="41" t="s">
        <v>287</v>
      </c>
      <c r="C45" s="253" t="s">
        <v>314</v>
      </c>
      <c r="D45" s="254"/>
      <c r="E45" s="254"/>
      <c r="F45" s="254"/>
      <c r="G45" s="254"/>
      <c r="H45" s="254"/>
      <c r="I45" s="254"/>
      <c r="J45" s="254"/>
      <c r="K45" s="254"/>
      <c r="L45" s="275"/>
      <c r="M45" s="206"/>
      <c r="N45" s="207"/>
      <c r="O45" s="207"/>
      <c r="P45" s="207"/>
      <c r="Q45" s="207"/>
      <c r="R45" s="206"/>
      <c r="S45" s="207"/>
      <c r="T45" s="207"/>
      <c r="U45" s="207"/>
      <c r="V45" s="207"/>
      <c r="W45" s="206"/>
      <c r="X45" s="207"/>
      <c r="Y45" s="207"/>
      <c r="Z45" s="207"/>
      <c r="AA45" s="207"/>
      <c r="AB45" s="207"/>
      <c r="AC45" s="206"/>
      <c r="AD45" s="207"/>
      <c r="AE45" s="207"/>
      <c r="AF45" s="207"/>
      <c r="AG45" s="206"/>
      <c r="AH45" s="207"/>
      <c r="AI45" s="207"/>
      <c r="AJ45" s="207"/>
      <c r="AK45" s="207"/>
      <c r="AL45" s="206"/>
      <c r="AM45" s="207"/>
      <c r="AN45" s="207"/>
      <c r="AO45" s="207"/>
      <c r="AP45" s="207"/>
      <c r="AQ45" s="207"/>
      <c r="AR45" s="207"/>
    </row>
    <row r="46" spans="1:44" ht="13.5" customHeight="1">
      <c r="A46" s="293"/>
      <c r="B46" s="41" t="s">
        <v>293</v>
      </c>
      <c r="C46" s="253" t="s">
        <v>316</v>
      </c>
      <c r="D46" s="254"/>
      <c r="E46" s="254"/>
      <c r="F46" s="254"/>
      <c r="G46" s="254"/>
      <c r="H46" s="254"/>
      <c r="I46" s="254"/>
      <c r="J46" s="254"/>
      <c r="K46" s="254"/>
      <c r="L46" s="275"/>
      <c r="M46" s="206"/>
      <c r="N46" s="207"/>
      <c r="O46" s="207"/>
      <c r="P46" s="207"/>
      <c r="Q46" s="207"/>
      <c r="R46" s="206"/>
      <c r="S46" s="207"/>
      <c r="T46" s="207"/>
      <c r="U46" s="207"/>
      <c r="V46" s="207"/>
      <c r="W46" s="206"/>
      <c r="X46" s="207"/>
      <c r="Y46" s="207"/>
      <c r="Z46" s="207"/>
      <c r="AA46" s="207"/>
      <c r="AB46" s="207"/>
      <c r="AC46" s="206"/>
      <c r="AD46" s="207"/>
      <c r="AE46" s="207"/>
      <c r="AF46" s="207"/>
      <c r="AG46" s="206"/>
      <c r="AH46" s="207"/>
      <c r="AI46" s="207"/>
      <c r="AJ46" s="207"/>
      <c r="AK46" s="207"/>
      <c r="AL46" s="206"/>
      <c r="AM46" s="207"/>
      <c r="AN46" s="207"/>
      <c r="AO46" s="207"/>
      <c r="AP46" s="207"/>
      <c r="AQ46" s="207"/>
      <c r="AR46" s="207"/>
    </row>
    <row r="47" spans="1:44" ht="13.5" customHeight="1">
      <c r="A47" s="293"/>
      <c r="B47" s="41" t="s">
        <v>294</v>
      </c>
      <c r="C47" s="289" t="s">
        <v>521</v>
      </c>
      <c r="D47" s="290"/>
      <c r="E47" s="290"/>
      <c r="F47" s="290"/>
      <c r="G47" s="290"/>
      <c r="H47" s="290"/>
      <c r="I47" s="290"/>
      <c r="J47" s="290"/>
      <c r="K47" s="290"/>
      <c r="L47" s="290"/>
      <c r="M47" s="206"/>
      <c r="N47" s="207"/>
      <c r="O47" s="207"/>
      <c r="P47" s="207"/>
      <c r="Q47" s="207"/>
      <c r="R47" s="206"/>
      <c r="S47" s="207"/>
      <c r="T47" s="207"/>
      <c r="U47" s="207"/>
      <c r="V47" s="207"/>
      <c r="W47" s="206"/>
      <c r="X47" s="207"/>
      <c r="Y47" s="207"/>
      <c r="Z47" s="207"/>
      <c r="AA47" s="207"/>
      <c r="AB47" s="207"/>
      <c r="AC47" s="206"/>
      <c r="AD47" s="207"/>
      <c r="AE47" s="207"/>
      <c r="AF47" s="207"/>
      <c r="AG47" s="206"/>
      <c r="AH47" s="207"/>
      <c r="AI47" s="207"/>
      <c r="AJ47" s="207"/>
      <c r="AK47" s="207"/>
      <c r="AL47" s="206"/>
      <c r="AM47" s="207"/>
      <c r="AN47" s="207"/>
      <c r="AO47" s="207"/>
      <c r="AP47" s="207"/>
      <c r="AQ47" s="207"/>
      <c r="AR47" s="207"/>
    </row>
    <row r="48" spans="1:44" ht="13.5" customHeight="1">
      <c r="A48" s="293"/>
      <c r="B48" s="41" t="s">
        <v>315</v>
      </c>
      <c r="C48" s="289" t="s">
        <v>533</v>
      </c>
      <c r="D48" s="290"/>
      <c r="E48" s="290"/>
      <c r="F48" s="290"/>
      <c r="G48" s="290"/>
      <c r="H48" s="290"/>
      <c r="I48" s="290"/>
      <c r="J48" s="290"/>
      <c r="K48" s="290"/>
      <c r="L48" s="290"/>
      <c r="M48" s="206"/>
      <c r="N48" s="207"/>
      <c r="O48" s="207"/>
      <c r="P48" s="207"/>
      <c r="Q48" s="207"/>
      <c r="R48" s="206"/>
      <c r="S48" s="207"/>
      <c r="T48" s="207"/>
      <c r="U48" s="207"/>
      <c r="V48" s="207"/>
      <c r="W48" s="206"/>
      <c r="X48" s="207"/>
      <c r="Y48" s="207"/>
      <c r="Z48" s="207"/>
      <c r="AA48" s="207"/>
      <c r="AB48" s="207"/>
      <c r="AC48" s="206"/>
      <c r="AD48" s="207"/>
      <c r="AE48" s="207"/>
      <c r="AF48" s="207"/>
      <c r="AG48" s="206"/>
      <c r="AH48" s="207"/>
      <c r="AI48" s="207"/>
      <c r="AJ48" s="207"/>
      <c r="AK48" s="207"/>
      <c r="AL48" s="206"/>
      <c r="AM48" s="207"/>
      <c r="AN48" s="207"/>
      <c r="AO48" s="207"/>
      <c r="AP48" s="207"/>
      <c r="AQ48" s="207"/>
      <c r="AR48" s="207"/>
    </row>
    <row r="49" spans="1:44" ht="13.5" customHeight="1">
      <c r="A49" s="293"/>
      <c r="B49" s="41" t="s">
        <v>317</v>
      </c>
      <c r="C49" s="289" t="s">
        <v>318</v>
      </c>
      <c r="D49" s="290"/>
      <c r="E49" s="290"/>
      <c r="F49" s="290"/>
      <c r="G49" s="290"/>
      <c r="H49" s="290"/>
      <c r="I49" s="290"/>
      <c r="J49" s="290"/>
      <c r="K49" s="290"/>
      <c r="L49" s="313"/>
      <c r="M49" s="142"/>
      <c r="N49" s="143"/>
      <c r="O49" s="143"/>
      <c r="P49" s="143"/>
      <c r="Q49" s="144"/>
      <c r="R49" s="214"/>
      <c r="S49" s="207"/>
      <c r="T49" s="207"/>
      <c r="U49" s="207"/>
      <c r="V49" s="207"/>
      <c r="W49" s="206"/>
      <c r="X49" s="207"/>
      <c r="Y49" s="207"/>
      <c r="Z49" s="207"/>
      <c r="AA49" s="207"/>
      <c r="AB49" s="207"/>
      <c r="AC49" s="206"/>
      <c r="AD49" s="207"/>
      <c r="AE49" s="207"/>
      <c r="AF49" s="207"/>
      <c r="AG49" s="206"/>
      <c r="AH49" s="207"/>
      <c r="AI49" s="207"/>
      <c r="AJ49" s="207"/>
      <c r="AK49" s="207"/>
      <c r="AL49" s="206"/>
      <c r="AM49" s="207"/>
      <c r="AN49" s="207"/>
      <c r="AO49" s="207"/>
      <c r="AP49" s="207"/>
      <c r="AQ49" s="207"/>
      <c r="AR49" s="207"/>
    </row>
    <row r="50" spans="1:44" ht="13.5" customHeight="1">
      <c r="A50" s="293"/>
      <c r="B50" s="479" t="s">
        <v>319</v>
      </c>
      <c r="C50" s="479" t="s">
        <v>433</v>
      </c>
      <c r="D50" s="479"/>
      <c r="E50" s="479"/>
      <c r="F50" s="479"/>
      <c r="G50" s="479"/>
      <c r="H50" s="479"/>
      <c r="I50" s="479"/>
      <c r="J50" s="479"/>
      <c r="K50" s="479"/>
      <c r="L50" s="480"/>
      <c r="M50" s="145"/>
      <c r="N50" s="146"/>
      <c r="O50" s="146"/>
      <c r="P50" s="146"/>
      <c r="Q50" s="147"/>
      <c r="R50" s="503"/>
      <c r="S50" s="474"/>
      <c r="T50" s="474"/>
      <c r="U50" s="474"/>
      <c r="V50" s="474"/>
      <c r="W50" s="474"/>
      <c r="X50" s="474"/>
      <c r="Y50" s="474"/>
      <c r="Z50" s="474"/>
      <c r="AA50" s="474"/>
      <c r="AB50" s="474"/>
      <c r="AC50" s="474"/>
      <c r="AD50" s="474"/>
      <c r="AE50" s="474"/>
      <c r="AF50" s="474"/>
      <c r="AG50" s="474"/>
      <c r="AH50" s="474"/>
      <c r="AI50" s="474"/>
      <c r="AJ50" s="474"/>
      <c r="AK50" s="225"/>
      <c r="AL50" s="474"/>
      <c r="AM50" s="225"/>
      <c r="AN50" s="225"/>
      <c r="AO50" s="225"/>
      <c r="AP50" s="225"/>
      <c r="AQ50" s="225"/>
      <c r="AR50" s="225"/>
    </row>
    <row r="51" spans="1:44" ht="13.5" customHeight="1">
      <c r="A51" s="293"/>
      <c r="B51" s="500"/>
      <c r="C51" s="479"/>
      <c r="D51" s="479"/>
      <c r="E51" s="479"/>
      <c r="F51" s="479"/>
      <c r="G51" s="479"/>
      <c r="H51" s="479"/>
      <c r="I51" s="479"/>
      <c r="J51" s="479"/>
      <c r="K51" s="479"/>
      <c r="L51" s="480"/>
      <c r="M51" s="145"/>
      <c r="N51" s="146"/>
      <c r="O51" s="146"/>
      <c r="P51" s="146"/>
      <c r="Q51" s="147"/>
      <c r="R51" s="503"/>
      <c r="S51" s="474"/>
      <c r="T51" s="474"/>
      <c r="U51" s="474"/>
      <c r="V51" s="474"/>
      <c r="W51" s="474"/>
      <c r="X51" s="474"/>
      <c r="Y51" s="474"/>
      <c r="Z51" s="474"/>
      <c r="AA51" s="474"/>
      <c r="AB51" s="474"/>
      <c r="AC51" s="474"/>
      <c r="AD51" s="474"/>
      <c r="AE51" s="474"/>
      <c r="AF51" s="474"/>
      <c r="AG51" s="474"/>
      <c r="AH51" s="474"/>
      <c r="AI51" s="474"/>
      <c r="AJ51" s="474"/>
      <c r="AK51" s="225"/>
      <c r="AL51" s="225"/>
      <c r="AM51" s="225"/>
      <c r="AN51" s="225"/>
      <c r="AO51" s="225"/>
      <c r="AP51" s="225"/>
      <c r="AQ51" s="225"/>
      <c r="AR51" s="225"/>
    </row>
    <row r="52" spans="1:44" ht="13.5" customHeight="1">
      <c r="A52" s="293"/>
      <c r="B52" s="41" t="s">
        <v>320</v>
      </c>
      <c r="C52" s="289" t="s">
        <v>321</v>
      </c>
      <c r="D52" s="290"/>
      <c r="E52" s="290"/>
      <c r="F52" s="290"/>
      <c r="G52" s="290"/>
      <c r="H52" s="290"/>
      <c r="I52" s="290"/>
      <c r="J52" s="290"/>
      <c r="K52" s="290"/>
      <c r="L52" s="313"/>
      <c r="M52" s="145"/>
      <c r="N52" s="146"/>
      <c r="O52" s="146"/>
      <c r="P52" s="146"/>
      <c r="Q52" s="147"/>
      <c r="R52" s="504" t="str">
        <f>Q19</f>
        <v>Nil</v>
      </c>
      <c r="S52" s="505"/>
      <c r="T52" s="505"/>
      <c r="U52" s="505"/>
      <c r="V52" s="505"/>
      <c r="W52" s="458" t="s">
        <v>452</v>
      </c>
      <c r="X52" s="459"/>
      <c r="Y52" s="459"/>
      <c r="Z52" s="459"/>
      <c r="AA52" s="459"/>
      <c r="AB52" s="459"/>
      <c r="AC52" s="458" t="s">
        <v>452</v>
      </c>
      <c r="AD52" s="459"/>
      <c r="AE52" s="459"/>
      <c r="AF52" s="459"/>
      <c r="AG52" s="458" t="s">
        <v>452</v>
      </c>
      <c r="AH52" s="459"/>
      <c r="AI52" s="459"/>
      <c r="AJ52" s="459"/>
      <c r="AK52" s="459"/>
      <c r="AL52" s="458" t="s">
        <v>452</v>
      </c>
      <c r="AM52" s="459"/>
      <c r="AN52" s="459"/>
      <c r="AO52" s="459"/>
      <c r="AP52" s="459"/>
      <c r="AQ52" s="459"/>
      <c r="AR52" s="459"/>
    </row>
    <row r="53" spans="1:44" ht="13.5" customHeight="1">
      <c r="A53" s="293"/>
      <c r="B53" s="479" t="s">
        <v>322</v>
      </c>
      <c r="C53" s="479" t="s">
        <v>434</v>
      </c>
      <c r="D53" s="479"/>
      <c r="E53" s="479"/>
      <c r="F53" s="479"/>
      <c r="G53" s="479"/>
      <c r="H53" s="479"/>
      <c r="I53" s="479"/>
      <c r="J53" s="479"/>
      <c r="K53" s="479"/>
      <c r="L53" s="480"/>
      <c r="M53" s="145"/>
      <c r="N53" s="146"/>
      <c r="O53" s="146"/>
      <c r="P53" s="146"/>
      <c r="Q53" s="147"/>
      <c r="R53" s="476">
        <f>R49-R50+IF(R52&lt;&gt;"Nil",R52,0)</f>
        <v>0</v>
      </c>
      <c r="S53" s="310"/>
      <c r="T53" s="310"/>
      <c r="U53" s="310"/>
      <c r="V53" s="311"/>
      <c r="W53" s="485">
        <f>W49-W50+IF(W52&lt;&gt;"Nil",W52,0)</f>
        <v>0</v>
      </c>
      <c r="X53" s="310"/>
      <c r="Y53" s="310"/>
      <c r="Z53" s="310"/>
      <c r="AA53" s="310"/>
      <c r="AB53" s="493"/>
      <c r="AC53" s="485">
        <f>AC49-AC50+IF(AC52&lt;&gt;"Nil",AC52,0)</f>
        <v>0</v>
      </c>
      <c r="AD53" s="486"/>
      <c r="AE53" s="486"/>
      <c r="AF53" s="486"/>
      <c r="AG53" s="485">
        <f>AG49-AG50+IF(AG52&lt;&gt;"Nil",AG52,0)</f>
        <v>0</v>
      </c>
      <c r="AH53" s="486"/>
      <c r="AI53" s="486"/>
      <c r="AJ53" s="486"/>
      <c r="AK53" s="488"/>
      <c r="AL53" s="485">
        <f>AL49-AL50+IF(AL52&lt;&gt;"Nil",AL52,0)</f>
        <v>0</v>
      </c>
      <c r="AM53" s="486"/>
      <c r="AN53" s="486"/>
      <c r="AO53" s="486"/>
      <c r="AP53" s="487"/>
      <c r="AQ53" s="487"/>
      <c r="AR53" s="488"/>
    </row>
    <row r="54" spans="1:44" ht="13.5" customHeight="1">
      <c r="A54" s="294"/>
      <c r="B54" s="501"/>
      <c r="C54" s="335"/>
      <c r="D54" s="335"/>
      <c r="E54" s="335"/>
      <c r="F54" s="335"/>
      <c r="G54" s="335"/>
      <c r="H54" s="335"/>
      <c r="I54" s="335"/>
      <c r="J54" s="335"/>
      <c r="K54" s="335"/>
      <c r="L54" s="502"/>
      <c r="M54" s="148"/>
      <c r="N54" s="149"/>
      <c r="O54" s="149"/>
      <c r="P54" s="149"/>
      <c r="Q54" s="150"/>
      <c r="R54" s="477"/>
      <c r="S54" s="477"/>
      <c r="T54" s="477"/>
      <c r="U54" s="477"/>
      <c r="V54" s="478"/>
      <c r="W54" s="494"/>
      <c r="X54" s="477"/>
      <c r="Y54" s="477"/>
      <c r="Z54" s="477"/>
      <c r="AA54" s="477"/>
      <c r="AB54" s="495"/>
      <c r="AC54" s="489"/>
      <c r="AD54" s="490"/>
      <c r="AE54" s="490"/>
      <c r="AF54" s="490"/>
      <c r="AG54" s="489"/>
      <c r="AH54" s="490"/>
      <c r="AI54" s="490"/>
      <c r="AJ54" s="490"/>
      <c r="AK54" s="492"/>
      <c r="AL54" s="489"/>
      <c r="AM54" s="490"/>
      <c r="AN54" s="490"/>
      <c r="AO54" s="490"/>
      <c r="AP54" s="491"/>
      <c r="AQ54" s="491"/>
      <c r="AR54" s="492"/>
    </row>
    <row r="55" spans="1:44" ht="9" customHeight="1">
      <c r="A55" s="166"/>
      <c r="B55" s="166"/>
      <c r="C55" s="166"/>
      <c r="D55" s="166"/>
      <c r="E55" s="166"/>
      <c r="F55" s="166"/>
      <c r="G55" s="166"/>
      <c r="H55" s="166"/>
      <c r="I55" s="166"/>
      <c r="J55" s="166"/>
      <c r="K55" s="166"/>
      <c r="L55" s="166"/>
      <c r="M55" s="280"/>
      <c r="N55" s="280"/>
      <c r="O55" s="280"/>
      <c r="P55" s="280"/>
      <c r="Q55" s="280"/>
      <c r="R55" s="166"/>
      <c r="S55" s="166"/>
      <c r="T55" s="166"/>
      <c r="U55" s="166"/>
      <c r="V55" s="166"/>
      <c r="W55" s="166"/>
      <c r="X55" s="166"/>
      <c r="Y55" s="166"/>
      <c r="Z55" s="166"/>
      <c r="AA55" s="166"/>
      <c r="AB55" s="166"/>
      <c r="AC55" s="166"/>
      <c r="AD55" s="166"/>
      <c r="AE55" s="166"/>
      <c r="AF55" s="166"/>
      <c r="AG55" s="166"/>
      <c r="AH55" s="166"/>
      <c r="AI55" s="166"/>
      <c r="AJ55" s="166"/>
      <c r="AK55" s="166"/>
      <c r="AL55" s="166"/>
      <c r="AM55" s="166"/>
      <c r="AN55" s="166"/>
      <c r="AO55" s="166"/>
      <c r="AP55" s="166"/>
      <c r="AQ55" s="166"/>
      <c r="AR55" s="166"/>
    </row>
    <row r="56" spans="1:44" ht="15.75" customHeight="1">
      <c r="A56" s="43" t="s">
        <v>323</v>
      </c>
      <c r="B56" s="43"/>
      <c r="C56" s="43"/>
      <c r="D56" s="43"/>
      <c r="E56" s="43"/>
      <c r="F56" s="43"/>
      <c r="G56" s="481" t="s">
        <v>324</v>
      </c>
      <c r="H56" s="319"/>
      <c r="I56" s="319"/>
      <c r="J56" s="319"/>
      <c r="K56" s="319"/>
      <c r="L56" s="319"/>
      <c r="M56" s="319"/>
      <c r="N56" s="319"/>
      <c r="O56" s="319"/>
      <c r="P56" s="319"/>
      <c r="Q56" s="319"/>
      <c r="R56" s="319"/>
      <c r="S56" s="319"/>
      <c r="T56" s="319"/>
      <c r="U56" s="319"/>
      <c r="V56" s="319"/>
      <c r="W56" s="319"/>
      <c r="X56" s="319"/>
      <c r="Y56" s="319"/>
      <c r="Z56" s="319"/>
      <c r="AA56" s="319"/>
      <c r="AB56" s="319"/>
      <c r="AC56" s="319"/>
      <c r="AD56" s="319"/>
      <c r="AE56" s="319"/>
      <c r="AF56" s="319"/>
      <c r="AG56" s="319"/>
      <c r="AH56" s="319"/>
      <c r="AI56" s="319"/>
      <c r="AJ56" s="319"/>
      <c r="AK56" s="319"/>
      <c r="AL56" s="319"/>
      <c r="AM56" s="319"/>
      <c r="AN56" s="319"/>
      <c r="AO56" s="319"/>
      <c r="AP56" s="319"/>
      <c r="AQ56" s="319"/>
      <c r="AR56" s="319"/>
    </row>
    <row r="57" spans="1:44" ht="13.5" customHeight="1">
      <c r="A57" s="386" t="s">
        <v>325</v>
      </c>
      <c r="B57" s="446"/>
      <c r="C57" s="41" t="s">
        <v>60</v>
      </c>
      <c r="D57" s="253" t="s">
        <v>326</v>
      </c>
      <c r="E57" s="442"/>
      <c r="F57" s="442"/>
      <c r="G57" s="298"/>
      <c r="H57" s="475" t="s">
        <v>452</v>
      </c>
      <c r="I57" s="450"/>
      <c r="J57" s="450"/>
      <c r="K57" s="450"/>
      <c r="L57" s="450"/>
      <c r="M57" s="450"/>
      <c r="N57" s="450"/>
      <c r="O57" s="450"/>
      <c r="P57" s="451"/>
      <c r="Q57" s="68" t="s">
        <v>179</v>
      </c>
      <c r="R57" s="206" t="s">
        <v>327</v>
      </c>
      <c r="S57" s="207"/>
      <c r="T57" s="207"/>
      <c r="U57" s="207"/>
      <c r="V57" s="207"/>
      <c r="W57" s="207"/>
      <c r="X57" s="207"/>
      <c r="Y57" s="475" t="s">
        <v>452</v>
      </c>
      <c r="Z57" s="450"/>
      <c r="AA57" s="450"/>
      <c r="AB57" s="450"/>
      <c r="AC57" s="450"/>
      <c r="AD57" s="450"/>
      <c r="AE57" s="450"/>
      <c r="AF57" s="44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45"/>
    </row>
    <row r="58" spans="1:44" ht="13.5" customHeight="1">
      <c r="A58" s="446"/>
      <c r="B58" s="446"/>
      <c r="C58" s="41" t="s">
        <v>61</v>
      </c>
      <c r="D58" s="253" t="s">
        <v>328</v>
      </c>
      <c r="E58" s="442"/>
      <c r="F58" s="442"/>
      <c r="G58" s="298"/>
      <c r="H58" s="475" t="s">
        <v>452</v>
      </c>
      <c r="I58" s="450"/>
      <c r="J58" s="450"/>
      <c r="K58" s="450"/>
      <c r="L58" s="450"/>
      <c r="M58" s="450"/>
      <c r="N58" s="450"/>
      <c r="O58" s="450"/>
      <c r="P58" s="451"/>
      <c r="Q58" s="68" t="s">
        <v>180</v>
      </c>
      <c r="R58" s="206" t="s">
        <v>329</v>
      </c>
      <c r="S58" s="207"/>
      <c r="T58" s="207"/>
      <c r="U58" s="207"/>
      <c r="V58" s="207"/>
      <c r="W58" s="207"/>
      <c r="X58" s="207"/>
      <c r="Y58" s="475" t="s">
        <v>452</v>
      </c>
      <c r="Z58" s="450"/>
      <c r="AA58" s="450"/>
      <c r="AB58" s="450"/>
      <c r="AC58" s="450"/>
      <c r="AD58" s="450"/>
      <c r="AE58" s="450"/>
      <c r="AF58" s="46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47"/>
    </row>
    <row r="59" spans="1:44" ht="13.5" customHeight="1">
      <c r="A59" s="446"/>
      <c r="B59" s="446"/>
      <c r="C59" s="41" t="s">
        <v>62</v>
      </c>
      <c r="D59" s="253" t="s">
        <v>330</v>
      </c>
      <c r="E59" s="442"/>
      <c r="F59" s="442"/>
      <c r="G59" s="298"/>
      <c r="H59" s="475" t="s">
        <v>452</v>
      </c>
      <c r="I59" s="450"/>
      <c r="J59" s="450"/>
      <c r="K59" s="450"/>
      <c r="L59" s="450"/>
      <c r="M59" s="450"/>
      <c r="N59" s="450"/>
      <c r="O59" s="450"/>
      <c r="P59" s="451"/>
      <c r="Q59" s="68" t="s">
        <v>331</v>
      </c>
      <c r="R59" s="206" t="s">
        <v>332</v>
      </c>
      <c r="S59" s="207"/>
      <c r="T59" s="207"/>
      <c r="U59" s="207"/>
      <c r="V59" s="207"/>
      <c r="W59" s="207"/>
      <c r="X59" s="207"/>
      <c r="Y59" s="475" t="s">
        <v>452</v>
      </c>
      <c r="Z59" s="450"/>
      <c r="AA59" s="450"/>
      <c r="AB59" s="450"/>
      <c r="AC59" s="450"/>
      <c r="AD59" s="450"/>
      <c r="AE59" s="450"/>
      <c r="AF59" s="46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47"/>
    </row>
    <row r="60" spans="1:44" ht="13.5" customHeight="1">
      <c r="A60" s="446"/>
      <c r="B60" s="446"/>
      <c r="C60" s="41" t="s">
        <v>103</v>
      </c>
      <c r="D60" s="253" t="s">
        <v>333</v>
      </c>
      <c r="E60" s="442"/>
      <c r="F60" s="442"/>
      <c r="G60" s="298"/>
      <c r="H60" s="475" t="s">
        <v>452</v>
      </c>
      <c r="I60" s="450"/>
      <c r="J60" s="450"/>
      <c r="K60" s="450"/>
      <c r="L60" s="450"/>
      <c r="M60" s="450"/>
      <c r="N60" s="450"/>
      <c r="O60" s="450"/>
      <c r="P60" s="451"/>
      <c r="Q60" s="68" t="s">
        <v>334</v>
      </c>
      <c r="R60" s="206" t="s">
        <v>335</v>
      </c>
      <c r="S60" s="207"/>
      <c r="T60" s="207"/>
      <c r="U60" s="207"/>
      <c r="V60" s="207"/>
      <c r="W60" s="207"/>
      <c r="X60" s="207"/>
      <c r="Y60" s="475" t="s">
        <v>452</v>
      </c>
      <c r="Z60" s="450"/>
      <c r="AA60" s="450"/>
      <c r="AB60" s="450"/>
      <c r="AC60" s="450"/>
      <c r="AD60" s="450"/>
      <c r="AE60" s="450"/>
      <c r="AF60" s="46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47"/>
    </row>
    <row r="61" spans="1:44" ht="13.5" customHeight="1">
      <c r="A61" s="446"/>
      <c r="B61" s="446"/>
      <c r="C61" s="41" t="s">
        <v>176</v>
      </c>
      <c r="D61" s="253" t="s">
        <v>336</v>
      </c>
      <c r="E61" s="442"/>
      <c r="F61" s="442"/>
      <c r="G61" s="298"/>
      <c r="H61" s="475" t="s">
        <v>452</v>
      </c>
      <c r="I61" s="450"/>
      <c r="J61" s="450"/>
      <c r="K61" s="450"/>
      <c r="L61" s="450"/>
      <c r="M61" s="450"/>
      <c r="N61" s="450"/>
      <c r="O61" s="450"/>
      <c r="P61" s="451"/>
      <c r="Q61" s="68" t="s">
        <v>181</v>
      </c>
      <c r="R61" s="206" t="s">
        <v>337</v>
      </c>
      <c r="S61" s="207"/>
      <c r="T61" s="207"/>
      <c r="U61" s="207"/>
      <c r="V61" s="207"/>
      <c r="W61" s="207"/>
      <c r="X61" s="207"/>
      <c r="Y61" s="475" t="s">
        <v>452</v>
      </c>
      <c r="Z61" s="450"/>
      <c r="AA61" s="450"/>
      <c r="AB61" s="450"/>
      <c r="AC61" s="450"/>
      <c r="AD61" s="450"/>
      <c r="AE61" s="450"/>
      <c r="AF61" s="46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47"/>
    </row>
    <row r="62" spans="1:44" ht="13.5" customHeight="1">
      <c r="A62" s="446"/>
      <c r="B62" s="446"/>
      <c r="C62" s="41" t="s">
        <v>177</v>
      </c>
      <c r="D62" s="253" t="s">
        <v>338</v>
      </c>
      <c r="E62" s="442"/>
      <c r="F62" s="442"/>
      <c r="G62" s="298"/>
      <c r="H62" s="475" t="s">
        <v>452</v>
      </c>
      <c r="I62" s="450"/>
      <c r="J62" s="450"/>
      <c r="K62" s="450"/>
      <c r="L62" s="450"/>
      <c r="M62" s="450"/>
      <c r="N62" s="450"/>
      <c r="O62" s="450"/>
      <c r="P62" s="451"/>
      <c r="Q62" s="68" t="s">
        <v>339</v>
      </c>
      <c r="R62" s="206" t="s">
        <v>340</v>
      </c>
      <c r="S62" s="207"/>
      <c r="T62" s="207"/>
      <c r="U62" s="207"/>
      <c r="V62" s="207"/>
      <c r="W62" s="207"/>
      <c r="X62" s="207"/>
      <c r="Y62" s="475" t="s">
        <v>452</v>
      </c>
      <c r="Z62" s="450"/>
      <c r="AA62" s="450"/>
      <c r="AB62" s="450"/>
      <c r="AC62" s="450"/>
      <c r="AD62" s="450"/>
      <c r="AE62" s="450"/>
      <c r="AF62" s="46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47"/>
    </row>
    <row r="63" spans="1:44" ht="13.5" customHeight="1">
      <c r="A63" s="446"/>
      <c r="B63" s="446"/>
      <c r="C63" s="41" t="s">
        <v>178</v>
      </c>
      <c r="D63" s="253" t="s">
        <v>341</v>
      </c>
      <c r="E63" s="442"/>
      <c r="F63" s="442"/>
      <c r="G63" s="298"/>
      <c r="H63" s="475" t="s">
        <v>452</v>
      </c>
      <c r="I63" s="450"/>
      <c r="J63" s="450"/>
      <c r="K63" s="450"/>
      <c r="L63" s="450"/>
      <c r="M63" s="450"/>
      <c r="N63" s="450"/>
      <c r="O63" s="450"/>
      <c r="P63" s="451"/>
      <c r="Q63" s="69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1"/>
      <c r="AF63" s="48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50"/>
    </row>
    <row r="64" spans="1:44" ht="21" customHeight="1">
      <c r="A64" s="446"/>
      <c r="B64" s="446"/>
      <c r="C64" s="41" t="s">
        <v>342</v>
      </c>
      <c r="D64" s="289" t="s">
        <v>343</v>
      </c>
      <c r="E64" s="290"/>
      <c r="F64" s="290"/>
      <c r="G64" s="290"/>
      <c r="H64" s="290"/>
      <c r="I64" s="290"/>
      <c r="J64" s="290"/>
      <c r="K64" s="290"/>
      <c r="L64" s="290"/>
      <c r="M64" s="290"/>
      <c r="N64" s="290"/>
      <c r="O64" s="290"/>
      <c r="P64" s="290"/>
      <c r="Q64" s="290"/>
      <c r="R64" s="290"/>
      <c r="S64" s="290"/>
      <c r="T64" s="290"/>
      <c r="U64" s="290"/>
      <c r="V64" s="290"/>
      <c r="W64" s="290"/>
      <c r="X64" s="290"/>
      <c r="Y64" s="290"/>
      <c r="Z64" s="290"/>
      <c r="AA64" s="290"/>
      <c r="AB64" s="290"/>
      <c r="AC64" s="290"/>
      <c r="AD64" s="290"/>
      <c r="AE64" s="290"/>
      <c r="AF64" s="41" t="s">
        <v>342</v>
      </c>
      <c r="AG64" s="300">
        <f>SUM(MIN(SUM(H57:P59),100000),H60:P63,Y57:AE62)</f>
        <v>0</v>
      </c>
      <c r="AH64" s="301"/>
      <c r="AI64" s="301"/>
      <c r="AJ64" s="301"/>
      <c r="AK64" s="301"/>
      <c r="AL64" s="301"/>
      <c r="AM64" s="301"/>
      <c r="AN64" s="301"/>
      <c r="AO64" s="301"/>
      <c r="AP64" s="301"/>
      <c r="AQ64" s="301"/>
      <c r="AR64" s="302"/>
    </row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</sheetData>
  <sheetProtection password="DD4C" sheet="1" objects="1" scenarios="1"/>
  <mergeCells count="213">
    <mergeCell ref="B22:B25"/>
    <mergeCell ref="B30:B32"/>
    <mergeCell ref="C34:AJ34"/>
    <mergeCell ref="Y22:AJ24"/>
    <mergeCell ref="C28:K28"/>
    <mergeCell ref="C29:K29"/>
    <mergeCell ref="L28:X28"/>
    <mergeCell ref="L29:X29"/>
    <mergeCell ref="Y29:AJ29"/>
    <mergeCell ref="C26:K26"/>
    <mergeCell ref="J10:P10"/>
    <mergeCell ref="B11:B12"/>
    <mergeCell ref="C13:I14"/>
    <mergeCell ref="C22:K25"/>
    <mergeCell ref="L22:X24"/>
    <mergeCell ref="C19:P19"/>
    <mergeCell ref="C10:I10"/>
    <mergeCell ref="J13:P14"/>
    <mergeCell ref="B13:B14"/>
    <mergeCell ref="J15:P17"/>
    <mergeCell ref="J8:P8"/>
    <mergeCell ref="C9:I9"/>
    <mergeCell ref="B2:C8"/>
    <mergeCell ref="D2:I8"/>
    <mergeCell ref="J2:P7"/>
    <mergeCell ref="J9:P9"/>
    <mergeCell ref="AK2:AR3"/>
    <mergeCell ref="A2:A19"/>
    <mergeCell ref="A22:A34"/>
    <mergeCell ref="Q8:Z8"/>
    <mergeCell ref="AA8:AJ8"/>
    <mergeCell ref="Q2:Z4"/>
    <mergeCell ref="Q5:U7"/>
    <mergeCell ref="V5:Z7"/>
    <mergeCell ref="Q10:Z10"/>
    <mergeCell ref="C11:I12"/>
    <mergeCell ref="AK8:AR8"/>
    <mergeCell ref="AA5:AE7"/>
    <mergeCell ref="AF5:AJ7"/>
    <mergeCell ref="AK4:AR7"/>
    <mergeCell ref="Q9:Z9"/>
    <mergeCell ref="AA2:AJ4"/>
    <mergeCell ref="AA9:AJ9"/>
    <mergeCell ref="AA15:AJ17"/>
    <mergeCell ref="AA11:AJ12"/>
    <mergeCell ref="AA13:AJ14"/>
    <mergeCell ref="AA10:AJ10"/>
    <mergeCell ref="Q11:Z12"/>
    <mergeCell ref="Q13:Z14"/>
    <mergeCell ref="J11:P12"/>
    <mergeCell ref="Q15:Z17"/>
    <mergeCell ref="B15:B17"/>
    <mergeCell ref="C18:P18"/>
    <mergeCell ref="C15:I17"/>
    <mergeCell ref="AA18:AJ18"/>
    <mergeCell ref="AA19:AJ19"/>
    <mergeCell ref="Q19:Z19"/>
    <mergeCell ref="Q18:Z18"/>
    <mergeCell ref="AK11:AR12"/>
    <mergeCell ref="AK13:AR14"/>
    <mergeCell ref="AK15:AR17"/>
    <mergeCell ref="AK9:AR9"/>
    <mergeCell ref="AK10:AR10"/>
    <mergeCell ref="C27:K27"/>
    <mergeCell ref="Y25:AJ25"/>
    <mergeCell ref="Y26:AJ26"/>
    <mergeCell ref="Y27:AJ27"/>
    <mergeCell ref="L25:X25"/>
    <mergeCell ref="L26:X26"/>
    <mergeCell ref="L27:X27"/>
    <mergeCell ref="AK27:AR27"/>
    <mergeCell ref="AK28:AR28"/>
    <mergeCell ref="AK29:AR29"/>
    <mergeCell ref="AK22:AR24"/>
    <mergeCell ref="AK25:AR25"/>
    <mergeCell ref="C33:X33"/>
    <mergeCell ref="Y33:AJ33"/>
    <mergeCell ref="AK18:AR19"/>
    <mergeCell ref="AK34:AR34"/>
    <mergeCell ref="C30:K32"/>
    <mergeCell ref="L30:X32"/>
    <mergeCell ref="Y30:AJ32"/>
    <mergeCell ref="AK30:AR32"/>
    <mergeCell ref="Y28:AJ28"/>
    <mergeCell ref="AK26:AR26"/>
    <mergeCell ref="AL37:AR40"/>
    <mergeCell ref="AG41:AK41"/>
    <mergeCell ref="AL41:AR41"/>
    <mergeCell ref="B37:B40"/>
    <mergeCell ref="C37:L40"/>
    <mergeCell ref="M37:Q40"/>
    <mergeCell ref="R37:V40"/>
    <mergeCell ref="W37:AB40"/>
    <mergeCell ref="AC37:AF40"/>
    <mergeCell ref="AG37:AK40"/>
    <mergeCell ref="C42:L42"/>
    <mergeCell ref="C46:L46"/>
    <mergeCell ref="AG42:AK42"/>
    <mergeCell ref="R46:V46"/>
    <mergeCell ref="M43:Q43"/>
    <mergeCell ref="M44:Q44"/>
    <mergeCell ref="AC46:AF46"/>
    <mergeCell ref="AG43:AK43"/>
    <mergeCell ref="AG44:AK44"/>
    <mergeCell ref="R41:V41"/>
    <mergeCell ref="W41:AB41"/>
    <mergeCell ref="M41:Q41"/>
    <mergeCell ref="M42:Q42"/>
    <mergeCell ref="R42:V42"/>
    <mergeCell ref="W42:AB42"/>
    <mergeCell ref="AC41:AF41"/>
    <mergeCell ref="C41:L41"/>
    <mergeCell ref="AC42:AF42"/>
    <mergeCell ref="M47:Q47"/>
    <mergeCell ref="R47:V47"/>
    <mergeCell ref="M45:Q45"/>
    <mergeCell ref="M46:Q46"/>
    <mergeCell ref="R43:V43"/>
    <mergeCell ref="R44:V44"/>
    <mergeCell ref="R45:V45"/>
    <mergeCell ref="R50:V51"/>
    <mergeCell ref="R52:V52"/>
    <mergeCell ref="R48:V48"/>
    <mergeCell ref="R49:V49"/>
    <mergeCell ref="B50:B51"/>
    <mergeCell ref="C52:L52"/>
    <mergeCell ref="B53:B54"/>
    <mergeCell ref="A57:B64"/>
    <mergeCell ref="C53:L54"/>
    <mergeCell ref="A37:A54"/>
    <mergeCell ref="C49:L49"/>
    <mergeCell ref="C43:L43"/>
    <mergeCell ref="C44:L44"/>
    <mergeCell ref="C45:L45"/>
    <mergeCell ref="AC47:AF47"/>
    <mergeCell ref="AC48:AF48"/>
    <mergeCell ref="AC49:AF49"/>
    <mergeCell ref="W43:AB43"/>
    <mergeCell ref="W44:AB44"/>
    <mergeCell ref="W45:AB45"/>
    <mergeCell ref="W46:AB46"/>
    <mergeCell ref="AC43:AF43"/>
    <mergeCell ref="AC44:AF44"/>
    <mergeCell ref="AC45:AF45"/>
    <mergeCell ref="AL46:AR46"/>
    <mergeCell ref="AL47:AR47"/>
    <mergeCell ref="AL48:AR48"/>
    <mergeCell ref="AG45:AK45"/>
    <mergeCell ref="AG46:AK46"/>
    <mergeCell ref="AG47:AK47"/>
    <mergeCell ref="AG48:AK48"/>
    <mergeCell ref="AL42:AR42"/>
    <mergeCell ref="AL43:AR43"/>
    <mergeCell ref="AL44:AR44"/>
    <mergeCell ref="AL45:AR45"/>
    <mergeCell ref="Y60:AE60"/>
    <mergeCell ref="D57:G57"/>
    <mergeCell ref="H57:P57"/>
    <mergeCell ref="D58:G58"/>
    <mergeCell ref="H58:P58"/>
    <mergeCell ref="R57:X57"/>
    <mergeCell ref="R58:X58"/>
    <mergeCell ref="R59:X59"/>
    <mergeCell ref="Y61:AE61"/>
    <mergeCell ref="W50:AB51"/>
    <mergeCell ref="AC50:AF51"/>
    <mergeCell ref="AG50:AK51"/>
    <mergeCell ref="W53:AB54"/>
    <mergeCell ref="AG53:AK54"/>
    <mergeCell ref="AC53:AF54"/>
    <mergeCell ref="Y57:AE57"/>
    <mergeCell ref="W52:AB52"/>
    <mergeCell ref="AC52:AF52"/>
    <mergeCell ref="Y62:AE62"/>
    <mergeCell ref="D64:AE64"/>
    <mergeCell ref="AG64:AR64"/>
    <mergeCell ref="D61:G61"/>
    <mergeCell ref="H61:P61"/>
    <mergeCell ref="D62:G62"/>
    <mergeCell ref="H62:P62"/>
    <mergeCell ref="D63:G63"/>
    <mergeCell ref="H63:P63"/>
    <mergeCell ref="R62:X62"/>
    <mergeCell ref="G1:AR1"/>
    <mergeCell ref="G21:AR21"/>
    <mergeCell ref="G36:AR36"/>
    <mergeCell ref="G56:AR56"/>
    <mergeCell ref="A55:AR55"/>
    <mergeCell ref="A20:AR20"/>
    <mergeCell ref="A35:AR35"/>
    <mergeCell ref="AK33:AR33"/>
    <mergeCell ref="AL52:AR52"/>
    <mergeCell ref="AL53:AR54"/>
    <mergeCell ref="C47:L47"/>
    <mergeCell ref="D59:G59"/>
    <mergeCell ref="H59:P59"/>
    <mergeCell ref="R61:X61"/>
    <mergeCell ref="D60:G60"/>
    <mergeCell ref="H60:P60"/>
    <mergeCell ref="C50:L51"/>
    <mergeCell ref="R60:X60"/>
    <mergeCell ref="W47:AB47"/>
    <mergeCell ref="W48:AB48"/>
    <mergeCell ref="C48:L48"/>
    <mergeCell ref="AL50:AR51"/>
    <mergeCell ref="Y58:AE58"/>
    <mergeCell ref="Y59:AE59"/>
    <mergeCell ref="AG52:AK52"/>
    <mergeCell ref="AL49:AR49"/>
    <mergeCell ref="W49:AB49"/>
    <mergeCell ref="AG49:AK49"/>
    <mergeCell ref="M48:Q48"/>
    <mergeCell ref="R53:V54"/>
  </mergeCells>
  <conditionalFormatting sqref="Q9:Z9">
    <cfRule type="cellIs" priority="1" dxfId="0" operator="greaterThan" stopIfTrue="1">
      <formula>0</formula>
    </cfRule>
  </conditionalFormatting>
  <printOptions/>
  <pageMargins left="0.75" right="0.5" top="1" bottom="1" header="0.5" footer="0.5"/>
  <pageSetup horizontalDpi="300" verticalDpi="300" orientation="portrait" scale="71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Q54"/>
  <sheetViews>
    <sheetView view="pageBreakPreview" zoomScaleSheetLayoutView="100" workbookViewId="0" topLeftCell="A1">
      <selection activeCell="AG21" sqref="AG21:AP21"/>
    </sheetView>
  </sheetViews>
  <sheetFormatPr defaultColWidth="9.140625" defaultRowHeight="12.75"/>
  <cols>
    <col min="1" max="2" width="3.421875" style="0" customWidth="1"/>
    <col min="3" max="19" width="2.7109375" style="0" customWidth="1"/>
    <col min="20" max="21" width="3.00390625" style="0" customWidth="1"/>
    <col min="22" max="47" width="2.7109375" style="0" customWidth="1"/>
  </cols>
  <sheetData>
    <row r="1" spans="1:7" ht="12.75">
      <c r="A1" s="628" t="s">
        <v>347</v>
      </c>
      <c r="B1" s="628"/>
      <c r="C1" s="629"/>
      <c r="D1" s="629"/>
      <c r="E1" s="629"/>
      <c r="F1" s="629"/>
      <c r="G1" s="23" t="s">
        <v>348</v>
      </c>
    </row>
    <row r="2" spans="1:42" s="23" customFormat="1" ht="12.75">
      <c r="A2" s="606" t="s">
        <v>349</v>
      </c>
      <c r="B2" s="606"/>
      <c r="C2" s="606"/>
      <c r="D2" s="606"/>
      <c r="E2" s="630" t="s">
        <v>350</v>
      </c>
      <c r="F2" s="500"/>
      <c r="G2" s="500"/>
      <c r="H2" s="500"/>
      <c r="I2" s="500"/>
      <c r="J2" s="500"/>
      <c r="K2" s="500"/>
      <c r="L2" s="500"/>
      <c r="M2" s="630" t="s">
        <v>351</v>
      </c>
      <c r="N2" s="500"/>
      <c r="O2" s="500"/>
      <c r="P2" s="500"/>
      <c r="Q2" s="500"/>
      <c r="R2" s="500"/>
      <c r="S2" s="500"/>
      <c r="T2" s="500"/>
      <c r="U2" s="500"/>
      <c r="V2" s="500"/>
      <c r="W2" s="606" t="s">
        <v>352</v>
      </c>
      <c r="X2" s="606"/>
      <c r="Y2" s="606"/>
      <c r="Z2" s="606"/>
      <c r="AA2" s="606"/>
      <c r="AB2" s="606"/>
      <c r="AC2" s="453"/>
      <c r="AD2" s="606" t="s">
        <v>353</v>
      </c>
      <c r="AE2" s="606"/>
      <c r="AF2" s="606"/>
      <c r="AG2" s="606"/>
      <c r="AH2" s="606"/>
      <c r="AI2" s="606"/>
      <c r="AJ2" s="453"/>
      <c r="AK2" s="606" t="s">
        <v>354</v>
      </c>
      <c r="AL2" s="606"/>
      <c r="AM2" s="606"/>
      <c r="AN2" s="606"/>
      <c r="AO2" s="606"/>
      <c r="AP2" s="606"/>
    </row>
    <row r="3" spans="1:42" ht="12.75">
      <c r="A3" s="606">
        <v>1</v>
      </c>
      <c r="B3" s="606"/>
      <c r="C3" s="606"/>
      <c r="D3" s="606"/>
      <c r="E3" s="625"/>
      <c r="F3" s="225"/>
      <c r="G3" s="225"/>
      <c r="H3" s="225"/>
      <c r="I3" s="225"/>
      <c r="J3" s="225"/>
      <c r="K3" s="225"/>
      <c r="L3" s="225"/>
      <c r="M3" s="63"/>
      <c r="N3" s="63"/>
      <c r="O3" s="63"/>
      <c r="P3" s="63"/>
      <c r="Q3" s="63"/>
      <c r="R3" s="63"/>
      <c r="S3" s="63"/>
      <c r="T3" s="63"/>
      <c r="U3" s="63"/>
      <c r="V3" s="63"/>
      <c r="W3" s="605"/>
      <c r="X3" s="605"/>
      <c r="Y3" s="605"/>
      <c r="Z3" s="605"/>
      <c r="AA3" s="605"/>
      <c r="AB3" s="605"/>
      <c r="AC3" s="202"/>
      <c r="AD3" s="605"/>
      <c r="AE3" s="605"/>
      <c r="AF3" s="605"/>
      <c r="AG3" s="605"/>
      <c r="AH3" s="605"/>
      <c r="AI3" s="605"/>
      <c r="AJ3" s="202"/>
      <c r="AK3" s="202"/>
      <c r="AL3" s="202"/>
      <c r="AM3" s="202"/>
      <c r="AN3" s="202"/>
      <c r="AO3" s="202"/>
      <c r="AP3" s="202"/>
    </row>
    <row r="4" spans="1:42" ht="12.75">
      <c r="A4" s="606">
        <v>2</v>
      </c>
      <c r="B4" s="606"/>
      <c r="C4" s="606"/>
      <c r="D4" s="606"/>
      <c r="E4" s="625"/>
      <c r="F4" s="225"/>
      <c r="G4" s="225"/>
      <c r="H4" s="225"/>
      <c r="I4" s="225"/>
      <c r="J4" s="225"/>
      <c r="K4" s="225"/>
      <c r="L4" s="225"/>
      <c r="M4" s="63"/>
      <c r="N4" s="63"/>
      <c r="O4" s="63"/>
      <c r="P4" s="63"/>
      <c r="Q4" s="63"/>
      <c r="R4" s="63"/>
      <c r="S4" s="63"/>
      <c r="T4" s="63"/>
      <c r="U4" s="63"/>
      <c r="V4" s="63"/>
      <c r="W4" s="605"/>
      <c r="X4" s="605"/>
      <c r="Y4" s="605"/>
      <c r="Z4" s="605"/>
      <c r="AA4" s="605"/>
      <c r="AB4" s="605"/>
      <c r="AC4" s="202"/>
      <c r="AD4" s="605"/>
      <c r="AE4" s="605"/>
      <c r="AF4" s="605"/>
      <c r="AG4" s="605"/>
      <c r="AH4" s="605"/>
      <c r="AI4" s="605"/>
      <c r="AJ4" s="202"/>
      <c r="AK4" s="605"/>
      <c r="AL4" s="605"/>
      <c r="AM4" s="605"/>
      <c r="AN4" s="605"/>
      <c r="AO4" s="605"/>
      <c r="AP4" s="605"/>
    </row>
    <row r="5" ht="7.5" customHeight="1"/>
    <row r="6" spans="1:43" ht="12.75" customHeight="1">
      <c r="A6" s="623" t="s">
        <v>355</v>
      </c>
      <c r="B6" s="623"/>
      <c r="C6" s="623"/>
      <c r="D6" s="623"/>
      <c r="E6" s="623"/>
      <c r="F6" s="623"/>
      <c r="G6" s="626" t="s">
        <v>356</v>
      </c>
      <c r="H6" s="626"/>
      <c r="I6" s="626"/>
      <c r="J6" s="626"/>
      <c r="K6" s="626"/>
      <c r="L6" s="626"/>
      <c r="M6" s="626"/>
      <c r="N6" s="626"/>
      <c r="O6" s="626"/>
      <c r="P6" s="626"/>
      <c r="Q6" s="626"/>
      <c r="R6" s="626"/>
      <c r="S6" s="626"/>
      <c r="T6" s="626"/>
      <c r="U6" s="626"/>
      <c r="V6" s="319"/>
      <c r="W6" s="319"/>
      <c r="X6" s="319"/>
      <c r="Y6" s="627" t="s">
        <v>357</v>
      </c>
      <c r="Z6" s="319"/>
      <c r="AA6" s="319"/>
      <c r="AB6" s="319"/>
      <c r="AC6" s="319"/>
      <c r="AD6" s="319"/>
      <c r="AE6" s="319"/>
      <c r="AF6" s="319"/>
      <c r="AG6" s="319"/>
      <c r="AH6" s="319"/>
      <c r="AI6" s="319"/>
      <c r="AJ6" s="319"/>
      <c r="AK6" s="319"/>
      <c r="AL6" s="319"/>
      <c r="AM6" s="319"/>
      <c r="AN6" s="319"/>
      <c r="AO6" s="319"/>
      <c r="AP6" s="319"/>
      <c r="AQ6" s="24"/>
    </row>
    <row r="7" spans="1:42" ht="39" customHeight="1">
      <c r="A7" s="579" t="s">
        <v>358</v>
      </c>
      <c r="B7" s="25" t="s">
        <v>359</v>
      </c>
      <c r="C7" s="578" t="s">
        <v>360</v>
      </c>
      <c r="D7" s="453"/>
      <c r="E7" s="453"/>
      <c r="F7" s="26" t="s">
        <v>361</v>
      </c>
      <c r="G7" s="606" t="s">
        <v>362</v>
      </c>
      <c r="H7" s="453"/>
      <c r="I7" s="453"/>
      <c r="J7" s="606" t="s">
        <v>363</v>
      </c>
      <c r="K7" s="606"/>
      <c r="L7" s="606"/>
      <c r="M7" s="290"/>
      <c r="N7" s="290"/>
      <c r="O7" s="290"/>
      <c r="P7" s="606" t="s">
        <v>364</v>
      </c>
      <c r="Q7" s="606"/>
      <c r="R7" s="606"/>
      <c r="S7" s="290"/>
      <c r="T7" s="290"/>
      <c r="U7" s="290"/>
      <c r="V7" s="25" t="s">
        <v>359</v>
      </c>
      <c r="W7" s="578" t="s">
        <v>360</v>
      </c>
      <c r="X7" s="453"/>
      <c r="Y7" s="453"/>
      <c r="Z7" s="26" t="s">
        <v>361</v>
      </c>
      <c r="AA7" s="606" t="s">
        <v>362</v>
      </c>
      <c r="AB7" s="453"/>
      <c r="AC7" s="453"/>
      <c r="AD7" s="606" t="s">
        <v>363</v>
      </c>
      <c r="AE7" s="606"/>
      <c r="AF7" s="606"/>
      <c r="AG7" s="290"/>
      <c r="AH7" s="290"/>
      <c r="AI7" s="290"/>
      <c r="AJ7" s="606" t="s">
        <v>364</v>
      </c>
      <c r="AK7" s="606"/>
      <c r="AL7" s="606"/>
      <c r="AM7" s="290"/>
      <c r="AN7" s="290"/>
      <c r="AO7" s="290"/>
      <c r="AP7" s="290"/>
    </row>
    <row r="8" spans="1:42" ht="12.75">
      <c r="A8" s="580"/>
      <c r="B8" s="27">
        <v>1</v>
      </c>
      <c r="C8" s="202"/>
      <c r="D8" s="202"/>
      <c r="E8" s="202"/>
      <c r="F8" s="63"/>
      <c r="G8" s="202"/>
      <c r="H8" s="202"/>
      <c r="I8" s="202"/>
      <c r="J8" s="202"/>
      <c r="K8" s="202"/>
      <c r="L8" s="202"/>
      <c r="M8" s="202"/>
      <c r="N8" s="202"/>
      <c r="O8" s="202"/>
      <c r="P8" s="577" t="s">
        <v>452</v>
      </c>
      <c r="Q8" s="577"/>
      <c r="R8" s="577"/>
      <c r="S8" s="624"/>
      <c r="T8" s="624"/>
      <c r="U8" s="624"/>
      <c r="V8" s="27">
        <v>6</v>
      </c>
      <c r="W8" s="202"/>
      <c r="X8" s="202"/>
      <c r="Y8" s="202"/>
      <c r="Z8" s="63"/>
      <c r="AA8" s="202"/>
      <c r="AB8" s="202"/>
      <c r="AC8" s="202"/>
      <c r="AD8" s="202"/>
      <c r="AE8" s="202"/>
      <c r="AF8" s="202"/>
      <c r="AG8" s="202"/>
      <c r="AH8" s="202"/>
      <c r="AI8" s="202"/>
      <c r="AJ8" s="577" t="s">
        <v>452</v>
      </c>
      <c r="AK8" s="577"/>
      <c r="AL8" s="577"/>
      <c r="AM8" s="624"/>
      <c r="AN8" s="624"/>
      <c r="AO8" s="624"/>
      <c r="AP8" s="624"/>
    </row>
    <row r="9" spans="1:42" ht="12.75">
      <c r="A9" s="580"/>
      <c r="B9" s="27">
        <v>2</v>
      </c>
      <c r="C9" s="202"/>
      <c r="D9" s="202"/>
      <c r="E9" s="202"/>
      <c r="F9" s="63"/>
      <c r="G9" s="202"/>
      <c r="H9" s="202"/>
      <c r="I9" s="202"/>
      <c r="J9" s="202"/>
      <c r="K9" s="202"/>
      <c r="L9" s="202"/>
      <c r="M9" s="202"/>
      <c r="N9" s="202"/>
      <c r="O9" s="202"/>
      <c r="P9" s="577" t="s">
        <v>452</v>
      </c>
      <c r="Q9" s="577"/>
      <c r="R9" s="577"/>
      <c r="S9" s="624"/>
      <c r="T9" s="624"/>
      <c r="U9" s="624"/>
      <c r="V9" s="27">
        <v>7</v>
      </c>
      <c r="W9" s="202"/>
      <c r="X9" s="202"/>
      <c r="Y9" s="202"/>
      <c r="Z9" s="63"/>
      <c r="AA9" s="202"/>
      <c r="AB9" s="202"/>
      <c r="AC9" s="202"/>
      <c r="AD9" s="202"/>
      <c r="AE9" s="202"/>
      <c r="AF9" s="202"/>
      <c r="AG9" s="202"/>
      <c r="AH9" s="202"/>
      <c r="AI9" s="202"/>
      <c r="AJ9" s="577" t="s">
        <v>452</v>
      </c>
      <c r="AK9" s="577"/>
      <c r="AL9" s="577"/>
      <c r="AM9" s="624"/>
      <c r="AN9" s="624"/>
      <c r="AO9" s="624"/>
      <c r="AP9" s="624"/>
    </row>
    <row r="10" spans="1:42" ht="12.75">
      <c r="A10" s="580"/>
      <c r="B10" s="27">
        <v>3</v>
      </c>
      <c r="C10" s="202"/>
      <c r="D10" s="202"/>
      <c r="E10" s="202"/>
      <c r="F10" s="63"/>
      <c r="G10" s="202"/>
      <c r="H10" s="202"/>
      <c r="I10" s="202"/>
      <c r="J10" s="202"/>
      <c r="K10" s="202"/>
      <c r="L10" s="202"/>
      <c r="M10" s="202"/>
      <c r="N10" s="202"/>
      <c r="O10" s="202"/>
      <c r="P10" s="577" t="s">
        <v>452</v>
      </c>
      <c r="Q10" s="577"/>
      <c r="R10" s="577"/>
      <c r="S10" s="624"/>
      <c r="T10" s="624"/>
      <c r="U10" s="624"/>
      <c r="V10" s="27">
        <v>8</v>
      </c>
      <c r="W10" s="202"/>
      <c r="X10" s="202"/>
      <c r="Y10" s="202"/>
      <c r="Z10" s="63"/>
      <c r="AA10" s="202"/>
      <c r="AB10" s="202"/>
      <c r="AC10" s="202"/>
      <c r="AD10" s="202"/>
      <c r="AE10" s="202"/>
      <c r="AF10" s="202"/>
      <c r="AG10" s="202"/>
      <c r="AH10" s="202"/>
      <c r="AI10" s="202"/>
      <c r="AJ10" s="577" t="s">
        <v>452</v>
      </c>
      <c r="AK10" s="577"/>
      <c r="AL10" s="577"/>
      <c r="AM10" s="624"/>
      <c r="AN10" s="624"/>
      <c r="AO10" s="624"/>
      <c r="AP10" s="624"/>
    </row>
    <row r="11" spans="1:42" ht="12.75">
      <c r="A11" s="580"/>
      <c r="B11" s="27">
        <v>4</v>
      </c>
      <c r="C11" s="202"/>
      <c r="D11" s="202"/>
      <c r="E11" s="202"/>
      <c r="F11" s="63"/>
      <c r="G11" s="202"/>
      <c r="H11" s="202"/>
      <c r="I11" s="202"/>
      <c r="J11" s="202"/>
      <c r="K11" s="202"/>
      <c r="L11" s="202"/>
      <c r="M11" s="202"/>
      <c r="N11" s="202"/>
      <c r="O11" s="202"/>
      <c r="P11" s="577" t="s">
        <v>452</v>
      </c>
      <c r="Q11" s="577"/>
      <c r="R11" s="577"/>
      <c r="S11" s="624"/>
      <c r="T11" s="624"/>
      <c r="U11" s="624"/>
      <c r="V11" s="27">
        <v>9</v>
      </c>
      <c r="W11" s="202"/>
      <c r="X11" s="202"/>
      <c r="Y11" s="202"/>
      <c r="Z11" s="63"/>
      <c r="AA11" s="202"/>
      <c r="AB11" s="202"/>
      <c r="AC11" s="202"/>
      <c r="AD11" s="202"/>
      <c r="AE11" s="202"/>
      <c r="AF11" s="202"/>
      <c r="AG11" s="202"/>
      <c r="AH11" s="202"/>
      <c r="AI11" s="202"/>
      <c r="AJ11" s="577" t="s">
        <v>452</v>
      </c>
      <c r="AK11" s="577"/>
      <c r="AL11" s="577"/>
      <c r="AM11" s="624"/>
      <c r="AN11" s="624"/>
      <c r="AO11" s="624"/>
      <c r="AP11" s="624"/>
    </row>
    <row r="12" spans="1:42" ht="12.75">
      <c r="A12" s="580"/>
      <c r="B12" s="27">
        <v>5</v>
      </c>
      <c r="C12" s="202"/>
      <c r="D12" s="202"/>
      <c r="E12" s="202"/>
      <c r="F12" s="63"/>
      <c r="G12" s="202"/>
      <c r="H12" s="202"/>
      <c r="I12" s="202"/>
      <c r="J12" s="202"/>
      <c r="K12" s="202"/>
      <c r="L12" s="202"/>
      <c r="M12" s="202"/>
      <c r="N12" s="202"/>
      <c r="O12" s="202"/>
      <c r="P12" s="577" t="s">
        <v>452</v>
      </c>
      <c r="Q12" s="577"/>
      <c r="R12" s="577"/>
      <c r="S12" s="624"/>
      <c r="T12" s="624"/>
      <c r="U12" s="624"/>
      <c r="V12" s="27">
        <v>10</v>
      </c>
      <c r="W12" s="202"/>
      <c r="X12" s="202"/>
      <c r="Y12" s="202"/>
      <c r="Z12" s="63"/>
      <c r="AA12" s="202"/>
      <c r="AB12" s="202"/>
      <c r="AC12" s="202"/>
      <c r="AD12" s="202"/>
      <c r="AE12" s="202"/>
      <c r="AF12" s="202"/>
      <c r="AG12" s="202"/>
      <c r="AH12" s="202"/>
      <c r="AI12" s="202"/>
      <c r="AJ12" s="577" t="s">
        <v>452</v>
      </c>
      <c r="AK12" s="577"/>
      <c r="AL12" s="577"/>
      <c r="AM12" s="624"/>
      <c r="AN12" s="624"/>
      <c r="AO12" s="624"/>
      <c r="AP12" s="624"/>
    </row>
    <row r="13" spans="1:42" ht="12.75">
      <c r="A13" s="592"/>
      <c r="B13" s="27">
        <v>11</v>
      </c>
      <c r="C13" s="620" t="s">
        <v>365</v>
      </c>
      <c r="D13" s="620"/>
      <c r="E13" s="620"/>
      <c r="F13" s="620"/>
      <c r="G13" s="620"/>
      <c r="H13" s="620"/>
      <c r="I13" s="620"/>
      <c r="J13" s="620"/>
      <c r="K13" s="620"/>
      <c r="L13" s="620"/>
      <c r="M13" s="620"/>
      <c r="N13" s="620"/>
      <c r="O13" s="620"/>
      <c r="P13" s="620"/>
      <c r="Q13" s="620"/>
      <c r="R13" s="620"/>
      <c r="S13" s="620"/>
      <c r="T13" s="620"/>
      <c r="U13" s="620"/>
      <c r="V13" s="620"/>
      <c r="W13" s="620"/>
      <c r="X13" s="620"/>
      <c r="Y13" s="620"/>
      <c r="Z13" s="620"/>
      <c r="AA13" s="620"/>
      <c r="AB13" s="620"/>
      <c r="AC13" s="620"/>
      <c r="AD13" s="620"/>
      <c r="AE13" s="620"/>
      <c r="AF13" s="620"/>
      <c r="AG13" s="620"/>
      <c r="AH13" s="620"/>
      <c r="AI13" s="620"/>
      <c r="AJ13" s="621" t="str">
        <f>IF(SUM(P8:U12,AJ8:AP12)&gt;0,SUM(P8:U12,AJ8:AP12),"Nil")</f>
        <v>Nil</v>
      </c>
      <c r="AK13" s="621"/>
      <c r="AL13" s="621"/>
      <c r="AM13" s="622"/>
      <c r="AN13" s="622"/>
      <c r="AO13" s="622"/>
      <c r="AP13" s="622"/>
    </row>
    <row r="14" ht="7.5" customHeight="1"/>
    <row r="15" spans="1:8" ht="12.75">
      <c r="A15" s="623" t="s">
        <v>366</v>
      </c>
      <c r="B15" s="590"/>
      <c r="C15" s="590"/>
      <c r="D15" s="590"/>
      <c r="E15" s="590"/>
      <c r="F15" s="590"/>
      <c r="H15" s="23" t="s">
        <v>367</v>
      </c>
    </row>
    <row r="16" spans="1:42" ht="12.75">
      <c r="A16" s="617" t="s">
        <v>368</v>
      </c>
      <c r="B16" s="27">
        <v>1</v>
      </c>
      <c r="C16" s="613" t="s">
        <v>369</v>
      </c>
      <c r="D16" s="290"/>
      <c r="E16" s="290"/>
      <c r="F16" s="290"/>
      <c r="G16" s="290"/>
      <c r="H16" s="290"/>
      <c r="I16" s="290"/>
      <c r="J16" s="290"/>
      <c r="K16" s="290"/>
      <c r="L16" s="290"/>
      <c r="M16" s="290"/>
      <c r="N16" s="290"/>
      <c r="O16" s="290"/>
      <c r="P16" s="290"/>
      <c r="Q16" s="290"/>
      <c r="R16" s="290"/>
      <c r="S16" s="290"/>
      <c r="T16" s="290"/>
      <c r="U16" s="290"/>
      <c r="V16" s="290"/>
      <c r="W16" s="290"/>
      <c r="X16" s="290"/>
      <c r="Y16" s="290"/>
      <c r="Z16" s="290"/>
      <c r="AA16" s="290"/>
      <c r="AB16" s="290"/>
      <c r="AC16" s="290"/>
      <c r="AD16" s="290"/>
      <c r="AE16" s="290"/>
      <c r="AF16" s="27">
        <v>1</v>
      </c>
      <c r="AG16" s="614" t="s">
        <v>452</v>
      </c>
      <c r="AH16" s="450"/>
      <c r="AI16" s="450"/>
      <c r="AJ16" s="450"/>
      <c r="AK16" s="450"/>
      <c r="AL16" s="450"/>
      <c r="AM16" s="450"/>
      <c r="AN16" s="450"/>
      <c r="AO16" s="450"/>
      <c r="AP16" s="451"/>
    </row>
    <row r="17" spans="1:42" ht="12.75" customHeight="1">
      <c r="A17" s="618"/>
      <c r="B17" s="27">
        <v>2</v>
      </c>
      <c r="C17" s="613" t="s">
        <v>370</v>
      </c>
      <c r="D17" s="290"/>
      <c r="E17" s="290"/>
      <c r="F17" s="290"/>
      <c r="G17" s="290"/>
      <c r="H17" s="290"/>
      <c r="I17" s="290"/>
      <c r="J17" s="290"/>
      <c r="K17" s="290"/>
      <c r="L17" s="290"/>
      <c r="M17" s="290"/>
      <c r="N17" s="290"/>
      <c r="O17" s="290"/>
      <c r="P17" s="290"/>
      <c r="Q17" s="290"/>
      <c r="R17" s="290"/>
      <c r="S17" s="290"/>
      <c r="T17" s="290"/>
      <c r="U17" s="290"/>
      <c r="V17" s="290"/>
      <c r="W17" s="290"/>
      <c r="X17" s="290"/>
      <c r="Y17" s="290"/>
      <c r="Z17" s="290"/>
      <c r="AA17" s="290"/>
      <c r="AB17" s="290"/>
      <c r="AC17" s="290"/>
      <c r="AD17" s="290"/>
      <c r="AE17" s="290"/>
      <c r="AF17" s="27">
        <v>2</v>
      </c>
      <c r="AG17" s="614" t="s">
        <v>452</v>
      </c>
      <c r="AH17" s="450"/>
      <c r="AI17" s="450"/>
      <c r="AJ17" s="450"/>
      <c r="AK17" s="450"/>
      <c r="AL17" s="450"/>
      <c r="AM17" s="450"/>
      <c r="AN17" s="450"/>
      <c r="AO17" s="450"/>
      <c r="AP17" s="451"/>
    </row>
    <row r="18" spans="1:42" ht="12.75" customHeight="1">
      <c r="A18" s="618"/>
      <c r="B18" s="27">
        <v>3</v>
      </c>
      <c r="C18" s="613" t="s">
        <v>371</v>
      </c>
      <c r="D18" s="290"/>
      <c r="E18" s="290"/>
      <c r="F18" s="290"/>
      <c r="G18" s="290"/>
      <c r="H18" s="290"/>
      <c r="I18" s="290"/>
      <c r="J18" s="290"/>
      <c r="K18" s="290"/>
      <c r="L18" s="290"/>
      <c r="M18" s="290"/>
      <c r="N18" s="290"/>
      <c r="O18" s="290"/>
      <c r="P18" s="290"/>
      <c r="Q18" s="290"/>
      <c r="R18" s="290"/>
      <c r="S18" s="290"/>
      <c r="T18" s="290"/>
      <c r="U18" s="290"/>
      <c r="V18" s="290"/>
      <c r="W18" s="290"/>
      <c r="X18" s="290"/>
      <c r="Y18" s="290"/>
      <c r="Z18" s="290"/>
      <c r="AA18" s="290"/>
      <c r="AB18" s="290"/>
      <c r="AC18" s="290"/>
      <c r="AD18" s="290"/>
      <c r="AE18" s="290"/>
      <c r="AF18" s="27">
        <v>3</v>
      </c>
      <c r="AG18" s="614" t="s">
        <v>452</v>
      </c>
      <c r="AH18" s="450"/>
      <c r="AI18" s="450"/>
      <c r="AJ18" s="450"/>
      <c r="AK18" s="450"/>
      <c r="AL18" s="450"/>
      <c r="AM18" s="450"/>
      <c r="AN18" s="450"/>
      <c r="AO18" s="450"/>
      <c r="AP18" s="451"/>
    </row>
    <row r="19" spans="1:42" ht="12.75" customHeight="1">
      <c r="A19" s="618"/>
      <c r="B19" s="27">
        <v>4</v>
      </c>
      <c r="C19" s="613" t="s">
        <v>372</v>
      </c>
      <c r="D19" s="290"/>
      <c r="E19" s="290"/>
      <c r="F19" s="290"/>
      <c r="G19" s="290"/>
      <c r="H19" s="290"/>
      <c r="I19" s="290"/>
      <c r="J19" s="290"/>
      <c r="K19" s="290"/>
      <c r="L19" s="290"/>
      <c r="M19" s="290"/>
      <c r="N19" s="290"/>
      <c r="O19" s="290"/>
      <c r="P19" s="290"/>
      <c r="Q19" s="290"/>
      <c r="R19" s="290"/>
      <c r="S19" s="290"/>
      <c r="T19" s="290"/>
      <c r="U19" s="290"/>
      <c r="V19" s="290"/>
      <c r="W19" s="290"/>
      <c r="X19" s="290"/>
      <c r="Y19" s="290"/>
      <c r="Z19" s="290"/>
      <c r="AA19" s="290"/>
      <c r="AB19" s="290"/>
      <c r="AC19" s="290"/>
      <c r="AD19" s="290"/>
      <c r="AE19" s="290"/>
      <c r="AF19" s="27">
        <v>4</v>
      </c>
      <c r="AG19" s="614" t="s">
        <v>452</v>
      </c>
      <c r="AH19" s="450"/>
      <c r="AI19" s="450"/>
      <c r="AJ19" s="450"/>
      <c r="AK19" s="450"/>
      <c r="AL19" s="450"/>
      <c r="AM19" s="450"/>
      <c r="AN19" s="450"/>
      <c r="AO19" s="450"/>
      <c r="AP19" s="451"/>
    </row>
    <row r="20" spans="1:42" ht="12.75" customHeight="1">
      <c r="A20" s="618"/>
      <c r="B20" s="27">
        <v>5</v>
      </c>
      <c r="C20" s="613" t="s">
        <v>35</v>
      </c>
      <c r="D20" s="290"/>
      <c r="E20" s="290"/>
      <c r="F20" s="290"/>
      <c r="G20" s="290"/>
      <c r="H20" s="290"/>
      <c r="I20" s="290"/>
      <c r="J20" s="290"/>
      <c r="K20" s="290"/>
      <c r="L20" s="290"/>
      <c r="M20" s="290"/>
      <c r="N20" s="290"/>
      <c r="O20" s="290"/>
      <c r="P20" s="290"/>
      <c r="Q20" s="290"/>
      <c r="R20" s="290"/>
      <c r="S20" s="290"/>
      <c r="T20" s="290"/>
      <c r="U20" s="290"/>
      <c r="V20" s="290"/>
      <c r="W20" s="290"/>
      <c r="X20" s="290"/>
      <c r="Y20" s="290"/>
      <c r="Z20" s="290"/>
      <c r="AA20" s="290"/>
      <c r="AB20" s="290"/>
      <c r="AC20" s="290"/>
      <c r="AD20" s="290"/>
      <c r="AE20" s="290"/>
      <c r="AF20" s="27">
        <v>5</v>
      </c>
      <c r="AG20" s="614" t="s">
        <v>452</v>
      </c>
      <c r="AH20" s="450"/>
      <c r="AI20" s="450"/>
      <c r="AJ20" s="450"/>
      <c r="AK20" s="450"/>
      <c r="AL20" s="450"/>
      <c r="AM20" s="450"/>
      <c r="AN20" s="450"/>
      <c r="AO20" s="450"/>
      <c r="AP20" s="451"/>
    </row>
    <row r="21" spans="1:42" ht="12.75" customHeight="1">
      <c r="A21" s="619"/>
      <c r="B21" s="27">
        <v>6</v>
      </c>
      <c r="C21" s="613" t="s">
        <v>373</v>
      </c>
      <c r="D21" s="290"/>
      <c r="E21" s="290"/>
      <c r="F21" s="290"/>
      <c r="G21" s="290"/>
      <c r="H21" s="290"/>
      <c r="I21" s="290"/>
      <c r="J21" s="290"/>
      <c r="K21" s="290"/>
      <c r="L21" s="290"/>
      <c r="M21" s="290"/>
      <c r="N21" s="290"/>
      <c r="O21" s="290"/>
      <c r="P21" s="290"/>
      <c r="Q21" s="290"/>
      <c r="R21" s="290"/>
      <c r="S21" s="290"/>
      <c r="T21" s="290"/>
      <c r="U21" s="290"/>
      <c r="V21" s="290"/>
      <c r="W21" s="290"/>
      <c r="X21" s="290"/>
      <c r="Y21" s="290"/>
      <c r="Z21" s="290"/>
      <c r="AA21" s="290"/>
      <c r="AB21" s="290"/>
      <c r="AC21" s="290"/>
      <c r="AD21" s="290"/>
      <c r="AE21" s="290"/>
      <c r="AF21" s="27">
        <v>6</v>
      </c>
      <c r="AG21" s="614" t="str">
        <f>IF(SUM(AG16:AP20)&gt;0,SUM(AG16:AP20),"Nil")</f>
        <v>Nil</v>
      </c>
      <c r="AH21" s="615"/>
      <c r="AI21" s="615"/>
      <c r="AJ21" s="615"/>
      <c r="AK21" s="615"/>
      <c r="AL21" s="615"/>
      <c r="AM21" s="615"/>
      <c r="AN21" s="615"/>
      <c r="AO21" s="615"/>
      <c r="AP21" s="616"/>
    </row>
    <row r="22" ht="8.25" customHeight="1"/>
    <row r="23" spans="1:30" ht="12.75">
      <c r="A23" s="590" t="s">
        <v>374</v>
      </c>
      <c r="B23" s="590"/>
      <c r="C23" s="590"/>
      <c r="D23" s="590"/>
      <c r="E23" s="590"/>
      <c r="F23" s="590"/>
      <c r="G23" s="28" t="s">
        <v>375</v>
      </c>
      <c r="AD23" s="29" t="s">
        <v>376</v>
      </c>
    </row>
    <row r="24" spans="1:42" ht="33.75">
      <c r="A24" s="25" t="s">
        <v>359</v>
      </c>
      <c r="B24" s="606" t="s">
        <v>377</v>
      </c>
      <c r="C24" s="606"/>
      <c r="D24" s="606"/>
      <c r="E24" s="606"/>
      <c r="F24" s="606"/>
      <c r="G24" s="606"/>
      <c r="H24" s="606"/>
      <c r="I24" s="606"/>
      <c r="J24" s="606"/>
      <c r="K24" s="611" t="s">
        <v>361</v>
      </c>
      <c r="L24" s="612"/>
      <c r="M24" s="581" t="s">
        <v>354</v>
      </c>
      <c r="N24" s="582"/>
      <c r="O24" s="582"/>
      <c r="P24" s="582"/>
      <c r="Q24" s="582"/>
      <c r="R24" s="582"/>
      <c r="S24" s="582"/>
      <c r="T24" s="582"/>
      <c r="U24" s="583"/>
      <c r="V24" s="25" t="s">
        <v>359</v>
      </c>
      <c r="W24" s="606" t="s">
        <v>377</v>
      </c>
      <c r="X24" s="606"/>
      <c r="Y24" s="606"/>
      <c r="Z24" s="606"/>
      <c r="AA24" s="606"/>
      <c r="AB24" s="606"/>
      <c r="AC24" s="606"/>
      <c r="AD24" s="606"/>
      <c r="AE24" s="606"/>
      <c r="AF24" s="611" t="s">
        <v>361</v>
      </c>
      <c r="AG24" s="612"/>
      <c r="AH24" s="581" t="s">
        <v>354</v>
      </c>
      <c r="AI24" s="582"/>
      <c r="AJ24" s="582"/>
      <c r="AK24" s="582"/>
      <c r="AL24" s="582"/>
      <c r="AM24" s="582"/>
      <c r="AN24" s="582"/>
      <c r="AO24" s="582"/>
      <c r="AP24" s="583"/>
    </row>
    <row r="25" spans="1:42" ht="12.75">
      <c r="A25" s="27">
        <v>1</v>
      </c>
      <c r="B25" s="610">
        <v>1</v>
      </c>
      <c r="C25" s="610"/>
      <c r="D25" s="610"/>
      <c r="E25" s="610"/>
      <c r="F25" s="610"/>
      <c r="G25" s="610"/>
      <c r="H25" s="610"/>
      <c r="I25" s="610"/>
      <c r="J25" s="610"/>
      <c r="K25" s="608"/>
      <c r="L25" s="609"/>
      <c r="M25" s="574"/>
      <c r="N25" s="575"/>
      <c r="O25" s="575"/>
      <c r="P25" s="575"/>
      <c r="Q25" s="575"/>
      <c r="R25" s="575"/>
      <c r="S25" s="575"/>
      <c r="T25" s="575"/>
      <c r="U25" s="576"/>
      <c r="V25" s="27">
        <v>1</v>
      </c>
      <c r="W25" s="610">
        <v>5</v>
      </c>
      <c r="X25" s="610"/>
      <c r="Y25" s="610"/>
      <c r="Z25" s="610"/>
      <c r="AA25" s="610"/>
      <c r="AB25" s="610"/>
      <c r="AC25" s="610"/>
      <c r="AD25" s="610"/>
      <c r="AE25" s="610"/>
      <c r="AF25" s="608"/>
      <c r="AG25" s="609"/>
      <c r="AH25" s="574"/>
      <c r="AI25" s="575"/>
      <c r="AJ25" s="575"/>
      <c r="AK25" s="575"/>
      <c r="AL25" s="575"/>
      <c r="AM25" s="575"/>
      <c r="AN25" s="575"/>
      <c r="AO25" s="575"/>
      <c r="AP25" s="576"/>
    </row>
    <row r="26" spans="1:42" ht="12.75">
      <c r="A26" s="27">
        <v>2</v>
      </c>
      <c r="B26" s="610">
        <v>2</v>
      </c>
      <c r="C26" s="610"/>
      <c r="D26" s="610"/>
      <c r="E26" s="610"/>
      <c r="F26" s="610"/>
      <c r="G26" s="610"/>
      <c r="H26" s="610"/>
      <c r="I26" s="610"/>
      <c r="J26" s="610"/>
      <c r="K26" s="608"/>
      <c r="L26" s="609"/>
      <c r="M26" s="574"/>
      <c r="N26" s="575"/>
      <c r="O26" s="575"/>
      <c r="P26" s="575"/>
      <c r="Q26" s="575"/>
      <c r="R26" s="575"/>
      <c r="S26" s="575"/>
      <c r="T26" s="575"/>
      <c r="U26" s="576"/>
      <c r="V26" s="27">
        <v>2</v>
      </c>
      <c r="W26" s="610">
        <v>6</v>
      </c>
      <c r="X26" s="610"/>
      <c r="Y26" s="610"/>
      <c r="Z26" s="610"/>
      <c r="AA26" s="610"/>
      <c r="AB26" s="610"/>
      <c r="AC26" s="610"/>
      <c r="AD26" s="610"/>
      <c r="AE26" s="610"/>
      <c r="AF26" s="608"/>
      <c r="AG26" s="609"/>
      <c r="AH26" s="574"/>
      <c r="AI26" s="575"/>
      <c r="AJ26" s="575"/>
      <c r="AK26" s="575"/>
      <c r="AL26" s="575"/>
      <c r="AM26" s="575"/>
      <c r="AN26" s="575"/>
      <c r="AO26" s="575"/>
      <c r="AP26" s="576"/>
    </row>
    <row r="27" spans="1:42" ht="12.75">
      <c r="A27" s="27">
        <v>3</v>
      </c>
      <c r="B27" s="610">
        <v>3</v>
      </c>
      <c r="C27" s="610"/>
      <c r="D27" s="610"/>
      <c r="E27" s="610"/>
      <c r="F27" s="610"/>
      <c r="G27" s="610"/>
      <c r="H27" s="610"/>
      <c r="I27" s="610"/>
      <c r="J27" s="610"/>
      <c r="K27" s="608"/>
      <c r="L27" s="609"/>
      <c r="M27" s="574"/>
      <c r="N27" s="575"/>
      <c r="O27" s="575"/>
      <c r="P27" s="575"/>
      <c r="Q27" s="575"/>
      <c r="R27" s="575"/>
      <c r="S27" s="575"/>
      <c r="T27" s="575"/>
      <c r="U27" s="576"/>
      <c r="V27" s="27">
        <v>3</v>
      </c>
      <c r="W27" s="610">
        <v>7</v>
      </c>
      <c r="X27" s="610"/>
      <c r="Y27" s="610"/>
      <c r="Z27" s="610"/>
      <c r="AA27" s="610"/>
      <c r="AB27" s="610"/>
      <c r="AC27" s="610"/>
      <c r="AD27" s="610"/>
      <c r="AE27" s="610"/>
      <c r="AF27" s="608"/>
      <c r="AG27" s="609"/>
      <c r="AH27" s="574"/>
      <c r="AI27" s="575"/>
      <c r="AJ27" s="575"/>
      <c r="AK27" s="575"/>
      <c r="AL27" s="575"/>
      <c r="AM27" s="575"/>
      <c r="AN27" s="575"/>
      <c r="AO27" s="575"/>
      <c r="AP27" s="576"/>
    </row>
    <row r="28" spans="1:42" ht="12.75">
      <c r="A28" s="27">
        <v>4</v>
      </c>
      <c r="B28" s="610">
        <v>4</v>
      </c>
      <c r="C28" s="610"/>
      <c r="D28" s="610"/>
      <c r="E28" s="610"/>
      <c r="F28" s="610"/>
      <c r="G28" s="610"/>
      <c r="H28" s="610"/>
      <c r="I28" s="610"/>
      <c r="J28" s="610"/>
      <c r="K28" s="608"/>
      <c r="L28" s="609"/>
      <c r="M28" s="574"/>
      <c r="N28" s="575"/>
      <c r="O28" s="575"/>
      <c r="P28" s="575"/>
      <c r="Q28" s="575"/>
      <c r="R28" s="575"/>
      <c r="S28" s="575"/>
      <c r="T28" s="575"/>
      <c r="U28" s="576"/>
      <c r="V28" s="27">
        <v>4</v>
      </c>
      <c r="W28" s="610">
        <v>8</v>
      </c>
      <c r="X28" s="610"/>
      <c r="Y28" s="610"/>
      <c r="Z28" s="610"/>
      <c r="AA28" s="610"/>
      <c r="AB28" s="610"/>
      <c r="AC28" s="610"/>
      <c r="AD28" s="610"/>
      <c r="AE28" s="610"/>
      <c r="AF28" s="608"/>
      <c r="AG28" s="609"/>
      <c r="AH28" s="574"/>
      <c r="AI28" s="575"/>
      <c r="AJ28" s="575"/>
      <c r="AK28" s="575"/>
      <c r="AL28" s="575"/>
      <c r="AM28" s="575"/>
      <c r="AN28" s="575"/>
      <c r="AO28" s="575"/>
      <c r="AP28" s="576"/>
    </row>
    <row r="29" ht="8.25" customHeight="1">
      <c r="A29" s="30"/>
    </row>
    <row r="30" spans="1:7" ht="12.75">
      <c r="A30" s="590" t="s">
        <v>378</v>
      </c>
      <c r="B30" s="590"/>
      <c r="C30" s="590"/>
      <c r="D30" s="590"/>
      <c r="E30" s="590"/>
      <c r="F30" s="590"/>
      <c r="G30" s="23" t="s">
        <v>379</v>
      </c>
    </row>
    <row r="31" spans="1:42" ht="22.5" customHeight="1">
      <c r="A31" s="607" t="s">
        <v>380</v>
      </c>
      <c r="B31" s="25" t="s">
        <v>359</v>
      </c>
      <c r="C31" s="606" t="s">
        <v>381</v>
      </c>
      <c r="D31" s="453"/>
      <c r="E31" s="453"/>
      <c r="F31" s="453"/>
      <c r="G31" s="453"/>
      <c r="H31" s="453"/>
      <c r="I31" s="453"/>
      <c r="J31" s="453"/>
      <c r="K31" s="453"/>
      <c r="L31" s="453"/>
      <c r="M31" s="606" t="s">
        <v>382</v>
      </c>
      <c r="N31" s="606"/>
      <c r="O31" s="606"/>
      <c r="P31" s="606"/>
      <c r="Q31" s="606"/>
      <c r="R31" s="606"/>
      <c r="S31" s="606"/>
      <c r="T31" s="606" t="s">
        <v>383</v>
      </c>
      <c r="U31" s="606"/>
      <c r="V31" s="606"/>
      <c r="W31" s="606"/>
      <c r="X31" s="606"/>
      <c r="Y31" s="606"/>
      <c r="Z31" s="606"/>
      <c r="AA31" s="290"/>
      <c r="AB31" s="606" t="s">
        <v>384</v>
      </c>
      <c r="AC31" s="606"/>
      <c r="AD31" s="606"/>
      <c r="AE31" s="606"/>
      <c r="AF31" s="606"/>
      <c r="AG31" s="606"/>
      <c r="AH31" s="606" t="s">
        <v>354</v>
      </c>
      <c r="AI31" s="606"/>
      <c r="AJ31" s="606"/>
      <c r="AK31" s="606"/>
      <c r="AL31" s="606"/>
      <c r="AM31" s="606"/>
      <c r="AN31" s="606"/>
      <c r="AO31" s="606"/>
      <c r="AP31" s="606"/>
    </row>
    <row r="32" spans="1:42" ht="12.75">
      <c r="A32" s="607"/>
      <c r="B32" s="27" t="s">
        <v>180</v>
      </c>
      <c r="C32" s="605"/>
      <c r="D32" s="202"/>
      <c r="E32" s="202"/>
      <c r="F32" s="202"/>
      <c r="G32" s="202"/>
      <c r="H32" s="202"/>
      <c r="I32" s="202"/>
      <c r="J32" s="202"/>
      <c r="K32" s="202"/>
      <c r="L32" s="202"/>
      <c r="M32" s="63"/>
      <c r="N32" s="63"/>
      <c r="O32" s="63"/>
      <c r="P32" s="63"/>
      <c r="Q32" s="63"/>
      <c r="R32" s="63"/>
      <c r="S32" s="63"/>
      <c r="T32" s="605"/>
      <c r="U32" s="605"/>
      <c r="V32" s="605"/>
      <c r="W32" s="605"/>
      <c r="X32" s="605"/>
      <c r="Y32" s="605"/>
      <c r="Z32" s="605"/>
      <c r="AA32" s="207"/>
      <c r="AB32" s="605"/>
      <c r="AC32" s="605"/>
      <c r="AD32" s="605"/>
      <c r="AE32" s="605"/>
      <c r="AF32" s="605"/>
      <c r="AG32" s="605"/>
      <c r="AH32" s="577" t="s">
        <v>452</v>
      </c>
      <c r="AI32" s="577"/>
      <c r="AJ32" s="577"/>
      <c r="AK32" s="577"/>
      <c r="AL32" s="577"/>
      <c r="AM32" s="577"/>
      <c r="AN32" s="577"/>
      <c r="AO32" s="577"/>
      <c r="AP32" s="577"/>
    </row>
    <row r="33" spans="1:42" ht="12.75">
      <c r="A33" s="607"/>
      <c r="B33" s="27" t="s">
        <v>268</v>
      </c>
      <c r="C33" s="605"/>
      <c r="D33" s="202"/>
      <c r="E33" s="202"/>
      <c r="F33" s="202"/>
      <c r="G33" s="202"/>
      <c r="H33" s="202"/>
      <c r="I33" s="202"/>
      <c r="J33" s="202"/>
      <c r="K33" s="202"/>
      <c r="L33" s="202"/>
      <c r="M33" s="63"/>
      <c r="N33" s="63"/>
      <c r="O33" s="63"/>
      <c r="P33" s="63"/>
      <c r="Q33" s="63"/>
      <c r="R33" s="63"/>
      <c r="S33" s="63"/>
      <c r="T33" s="605"/>
      <c r="U33" s="605"/>
      <c r="V33" s="605"/>
      <c r="W33" s="605"/>
      <c r="X33" s="605"/>
      <c r="Y33" s="605"/>
      <c r="Z33" s="605"/>
      <c r="AA33" s="207"/>
      <c r="AB33" s="605"/>
      <c r="AC33" s="605"/>
      <c r="AD33" s="605"/>
      <c r="AE33" s="605"/>
      <c r="AF33" s="605"/>
      <c r="AG33" s="605"/>
      <c r="AH33" s="577" t="s">
        <v>452</v>
      </c>
      <c r="AI33" s="577"/>
      <c r="AJ33" s="577"/>
      <c r="AK33" s="577"/>
      <c r="AL33" s="577"/>
      <c r="AM33" s="577"/>
      <c r="AN33" s="577"/>
      <c r="AO33" s="577"/>
      <c r="AP33" s="577"/>
    </row>
    <row r="34" spans="1:42" ht="12.75">
      <c r="A34" s="607"/>
      <c r="B34" s="27" t="s">
        <v>269</v>
      </c>
      <c r="C34" s="605"/>
      <c r="D34" s="202"/>
      <c r="E34" s="202"/>
      <c r="F34" s="202"/>
      <c r="G34" s="202"/>
      <c r="H34" s="202"/>
      <c r="I34" s="202"/>
      <c r="J34" s="202"/>
      <c r="K34" s="202"/>
      <c r="L34" s="202"/>
      <c r="M34" s="63"/>
      <c r="N34" s="63"/>
      <c r="O34" s="63"/>
      <c r="P34" s="63"/>
      <c r="Q34" s="63"/>
      <c r="R34" s="63"/>
      <c r="S34" s="63"/>
      <c r="T34" s="605"/>
      <c r="U34" s="605"/>
      <c r="V34" s="605"/>
      <c r="W34" s="605"/>
      <c r="X34" s="605"/>
      <c r="Y34" s="605"/>
      <c r="Z34" s="605"/>
      <c r="AA34" s="207"/>
      <c r="AB34" s="605"/>
      <c r="AC34" s="605"/>
      <c r="AD34" s="605"/>
      <c r="AE34" s="605"/>
      <c r="AF34" s="605"/>
      <c r="AG34" s="605"/>
      <c r="AH34" s="577" t="s">
        <v>452</v>
      </c>
      <c r="AI34" s="577"/>
      <c r="AJ34" s="577"/>
      <c r="AK34" s="577"/>
      <c r="AL34" s="577"/>
      <c r="AM34" s="577"/>
      <c r="AN34" s="577"/>
      <c r="AO34" s="577"/>
      <c r="AP34" s="577"/>
    </row>
    <row r="35" spans="1:42" ht="12.75">
      <c r="A35" s="607"/>
      <c r="B35" s="27" t="s">
        <v>222</v>
      </c>
      <c r="C35" s="605"/>
      <c r="D35" s="202"/>
      <c r="E35" s="202"/>
      <c r="F35" s="202"/>
      <c r="G35" s="202"/>
      <c r="H35" s="202"/>
      <c r="I35" s="202"/>
      <c r="J35" s="202"/>
      <c r="K35" s="202"/>
      <c r="L35" s="202"/>
      <c r="M35" s="63"/>
      <c r="N35" s="63"/>
      <c r="O35" s="63"/>
      <c r="P35" s="63"/>
      <c r="Q35" s="63"/>
      <c r="R35" s="63"/>
      <c r="S35" s="63"/>
      <c r="T35" s="605"/>
      <c r="U35" s="605"/>
      <c r="V35" s="605"/>
      <c r="W35" s="605"/>
      <c r="X35" s="605"/>
      <c r="Y35" s="605"/>
      <c r="Z35" s="605"/>
      <c r="AA35" s="207"/>
      <c r="AB35" s="605"/>
      <c r="AC35" s="605"/>
      <c r="AD35" s="605"/>
      <c r="AE35" s="605"/>
      <c r="AF35" s="605"/>
      <c r="AG35" s="605"/>
      <c r="AH35" s="577" t="s">
        <v>452</v>
      </c>
      <c r="AI35" s="577"/>
      <c r="AJ35" s="577"/>
      <c r="AK35" s="577"/>
      <c r="AL35" s="577"/>
      <c r="AM35" s="577"/>
      <c r="AN35" s="577"/>
      <c r="AO35" s="577"/>
      <c r="AP35" s="577"/>
    </row>
    <row r="36" spans="1:42" ht="12.75">
      <c r="A36" s="607"/>
      <c r="B36" s="27" t="s">
        <v>287</v>
      </c>
      <c r="C36" s="605"/>
      <c r="D36" s="202"/>
      <c r="E36" s="202"/>
      <c r="F36" s="202"/>
      <c r="G36" s="202"/>
      <c r="H36" s="202"/>
      <c r="I36" s="202"/>
      <c r="J36" s="202"/>
      <c r="K36" s="202"/>
      <c r="L36" s="202"/>
      <c r="M36" s="63"/>
      <c r="N36" s="63"/>
      <c r="O36" s="63"/>
      <c r="P36" s="63"/>
      <c r="Q36" s="63"/>
      <c r="R36" s="63"/>
      <c r="S36" s="63"/>
      <c r="T36" s="605"/>
      <c r="U36" s="605"/>
      <c r="V36" s="605"/>
      <c r="W36" s="605"/>
      <c r="X36" s="605"/>
      <c r="Y36" s="605"/>
      <c r="Z36" s="605"/>
      <c r="AA36" s="207"/>
      <c r="AB36" s="605"/>
      <c r="AC36" s="605"/>
      <c r="AD36" s="605"/>
      <c r="AE36" s="605"/>
      <c r="AF36" s="605"/>
      <c r="AG36" s="605"/>
      <c r="AH36" s="577" t="s">
        <v>452</v>
      </c>
      <c r="AI36" s="577"/>
      <c r="AJ36" s="577"/>
      <c r="AK36" s="577"/>
      <c r="AL36" s="577"/>
      <c r="AM36" s="577"/>
      <c r="AN36" s="577"/>
      <c r="AO36" s="577"/>
      <c r="AP36" s="577"/>
    </row>
    <row r="37" spans="1:42" ht="14.25">
      <c r="A37" s="290"/>
      <c r="B37" s="584" t="s">
        <v>385</v>
      </c>
      <c r="C37" s="585"/>
      <c r="D37" s="585"/>
      <c r="E37" s="31" t="s">
        <v>386</v>
      </c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3"/>
    </row>
    <row r="38" ht="9" customHeight="1"/>
    <row r="39" spans="1:7" ht="12.75">
      <c r="A39" s="590" t="s">
        <v>387</v>
      </c>
      <c r="B39" s="590"/>
      <c r="C39" s="590"/>
      <c r="D39" s="590"/>
      <c r="E39" s="590"/>
      <c r="F39" s="590"/>
      <c r="G39" s="23" t="s">
        <v>388</v>
      </c>
    </row>
    <row r="40" spans="1:42" ht="51" customHeight="1">
      <c r="A40" s="579" t="s">
        <v>389</v>
      </c>
      <c r="B40" s="25" t="s">
        <v>359</v>
      </c>
      <c r="C40" s="581" t="s">
        <v>390</v>
      </c>
      <c r="D40" s="582"/>
      <c r="E40" s="582"/>
      <c r="F40" s="582"/>
      <c r="G40" s="582"/>
      <c r="H40" s="582"/>
      <c r="I40" s="582"/>
      <c r="J40" s="582"/>
      <c r="K40" s="582"/>
      <c r="L40" s="583"/>
      <c r="M40" s="581" t="s">
        <v>391</v>
      </c>
      <c r="N40" s="582"/>
      <c r="O40" s="582"/>
      <c r="P40" s="582"/>
      <c r="Q40" s="582"/>
      <c r="R40" s="582"/>
      <c r="S40" s="582"/>
      <c r="T40" s="582"/>
      <c r="U40" s="582"/>
      <c r="V40" s="583"/>
      <c r="W40" s="578" t="s">
        <v>392</v>
      </c>
      <c r="X40" s="578"/>
      <c r="Y40" s="578"/>
      <c r="Z40" s="578"/>
      <c r="AA40" s="578" t="s">
        <v>393</v>
      </c>
      <c r="AB40" s="578"/>
      <c r="AC40" s="578"/>
      <c r="AD40" s="578"/>
      <c r="AE40" s="578" t="s">
        <v>394</v>
      </c>
      <c r="AF40" s="578"/>
      <c r="AG40" s="578"/>
      <c r="AH40" s="578"/>
      <c r="AI40" s="578" t="s">
        <v>395</v>
      </c>
      <c r="AJ40" s="578"/>
      <c r="AK40" s="578"/>
      <c r="AL40" s="578"/>
      <c r="AM40" s="578" t="s">
        <v>396</v>
      </c>
      <c r="AN40" s="578"/>
      <c r="AO40" s="578"/>
      <c r="AP40" s="578"/>
    </row>
    <row r="41" spans="1:42" ht="13.5" customHeight="1">
      <c r="A41" s="580"/>
      <c r="B41" s="34" t="s">
        <v>397</v>
      </c>
      <c r="C41" s="586" t="s">
        <v>398</v>
      </c>
      <c r="D41" s="587"/>
      <c r="E41" s="587"/>
      <c r="F41" s="587"/>
      <c r="G41" s="587"/>
      <c r="H41" s="587"/>
      <c r="I41" s="587"/>
      <c r="J41" s="587"/>
      <c r="K41" s="587"/>
      <c r="L41" s="588"/>
      <c r="M41" s="581" t="s">
        <v>399</v>
      </c>
      <c r="N41" s="582"/>
      <c r="O41" s="582"/>
      <c r="P41" s="582"/>
      <c r="Q41" s="582"/>
      <c r="R41" s="582"/>
      <c r="S41" s="582"/>
      <c r="T41" s="582"/>
      <c r="U41" s="582"/>
      <c r="V41" s="583"/>
      <c r="W41" s="578" t="s">
        <v>400</v>
      </c>
      <c r="X41" s="578"/>
      <c r="Y41" s="578"/>
      <c r="Z41" s="578"/>
      <c r="AA41" s="578" t="s">
        <v>401</v>
      </c>
      <c r="AB41" s="578"/>
      <c r="AC41" s="578"/>
      <c r="AD41" s="578"/>
      <c r="AE41" s="578" t="s">
        <v>402</v>
      </c>
      <c r="AF41" s="578"/>
      <c r="AG41" s="578"/>
      <c r="AH41" s="578"/>
      <c r="AI41" s="578" t="s">
        <v>403</v>
      </c>
      <c r="AJ41" s="578"/>
      <c r="AK41" s="578"/>
      <c r="AL41" s="578"/>
      <c r="AM41" s="578" t="s">
        <v>404</v>
      </c>
      <c r="AN41" s="578"/>
      <c r="AO41" s="578"/>
      <c r="AP41" s="578"/>
    </row>
    <row r="42" spans="1:42" ht="18.75" customHeight="1">
      <c r="A42" s="580"/>
      <c r="B42" s="35" t="s">
        <v>180</v>
      </c>
      <c r="C42" s="64"/>
      <c r="D42" s="65"/>
      <c r="E42" s="65"/>
      <c r="F42" s="65"/>
      <c r="G42" s="65"/>
      <c r="H42" s="65"/>
      <c r="I42" s="65"/>
      <c r="J42" s="65"/>
      <c r="K42" s="65"/>
      <c r="L42" s="66"/>
      <c r="M42" s="593"/>
      <c r="N42" s="594"/>
      <c r="O42" s="594"/>
      <c r="P42" s="594"/>
      <c r="Q42" s="594"/>
      <c r="R42" s="594"/>
      <c r="S42" s="594"/>
      <c r="T42" s="594"/>
      <c r="U42" s="594"/>
      <c r="V42" s="595"/>
      <c r="W42" s="589"/>
      <c r="X42" s="589"/>
      <c r="Y42" s="589"/>
      <c r="Z42" s="589"/>
      <c r="AA42" s="589"/>
      <c r="AB42" s="589"/>
      <c r="AC42" s="589"/>
      <c r="AD42" s="589"/>
      <c r="AE42" s="589"/>
      <c r="AF42" s="589"/>
      <c r="AG42" s="589"/>
      <c r="AH42" s="589"/>
      <c r="AI42" s="591"/>
      <c r="AJ42" s="591"/>
      <c r="AK42" s="591"/>
      <c r="AL42" s="591"/>
      <c r="AM42" s="589"/>
      <c r="AN42" s="589"/>
      <c r="AO42" s="589"/>
      <c r="AP42" s="589"/>
    </row>
    <row r="43" spans="1:42" ht="17.25" customHeight="1">
      <c r="A43" s="580"/>
      <c r="B43" s="36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596"/>
      <c r="N43" s="597"/>
      <c r="O43" s="597"/>
      <c r="P43" s="597"/>
      <c r="Q43" s="597"/>
      <c r="R43" s="597"/>
      <c r="S43" s="597"/>
      <c r="T43" s="597"/>
      <c r="U43" s="597"/>
      <c r="V43" s="598"/>
      <c r="W43" s="589"/>
      <c r="X43" s="589"/>
      <c r="Y43" s="589"/>
      <c r="Z43" s="589"/>
      <c r="AA43" s="589"/>
      <c r="AB43" s="589"/>
      <c r="AC43" s="589"/>
      <c r="AD43" s="589"/>
      <c r="AE43" s="589"/>
      <c r="AF43" s="589"/>
      <c r="AG43" s="589"/>
      <c r="AH43" s="589"/>
      <c r="AI43" s="591"/>
      <c r="AJ43" s="591"/>
      <c r="AK43" s="591"/>
      <c r="AL43" s="591"/>
      <c r="AM43" s="589"/>
      <c r="AN43" s="589"/>
      <c r="AO43" s="589"/>
      <c r="AP43" s="589"/>
    </row>
    <row r="44" spans="1:42" ht="18" customHeight="1">
      <c r="A44" s="580"/>
      <c r="B44" s="35" t="s">
        <v>268</v>
      </c>
      <c r="C44" s="122"/>
      <c r="D44" s="123"/>
      <c r="E44" s="123"/>
      <c r="F44" s="123"/>
      <c r="G44" s="123"/>
      <c r="H44" s="123"/>
      <c r="I44" s="123"/>
      <c r="J44" s="123"/>
      <c r="K44" s="123"/>
      <c r="L44" s="124"/>
      <c r="M44" s="599"/>
      <c r="N44" s="600"/>
      <c r="O44" s="600"/>
      <c r="P44" s="600"/>
      <c r="Q44" s="600"/>
      <c r="R44" s="600"/>
      <c r="S44" s="600"/>
      <c r="T44" s="600"/>
      <c r="U44" s="600"/>
      <c r="V44" s="601"/>
      <c r="W44" s="573"/>
      <c r="X44" s="573"/>
      <c r="Y44" s="573"/>
      <c r="Z44" s="573"/>
      <c r="AA44" s="573"/>
      <c r="AB44" s="573"/>
      <c r="AC44" s="573"/>
      <c r="AD44" s="573"/>
      <c r="AE44" s="573"/>
      <c r="AF44" s="573"/>
      <c r="AG44" s="573"/>
      <c r="AH44" s="573"/>
      <c r="AI44" s="577" t="s">
        <v>452</v>
      </c>
      <c r="AJ44" s="573"/>
      <c r="AK44" s="573"/>
      <c r="AL44" s="573"/>
      <c r="AM44" s="573"/>
      <c r="AN44" s="573"/>
      <c r="AO44" s="573"/>
      <c r="AP44" s="573"/>
    </row>
    <row r="45" spans="1:42" ht="16.5" customHeight="1">
      <c r="A45" s="592"/>
      <c r="B45" s="37"/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602"/>
      <c r="N45" s="603"/>
      <c r="O45" s="603"/>
      <c r="P45" s="603"/>
      <c r="Q45" s="603"/>
      <c r="R45" s="603"/>
      <c r="S45" s="603"/>
      <c r="T45" s="603"/>
      <c r="U45" s="603"/>
      <c r="V45" s="604"/>
      <c r="W45" s="573"/>
      <c r="X45" s="573"/>
      <c r="Y45" s="573"/>
      <c r="Z45" s="573"/>
      <c r="AA45" s="573"/>
      <c r="AB45" s="573"/>
      <c r="AC45" s="573"/>
      <c r="AD45" s="573"/>
      <c r="AE45" s="573"/>
      <c r="AF45" s="573"/>
      <c r="AG45" s="573"/>
      <c r="AH45" s="573"/>
      <c r="AI45" s="573"/>
      <c r="AJ45" s="573"/>
      <c r="AK45" s="573"/>
      <c r="AL45" s="573"/>
      <c r="AM45" s="573"/>
      <c r="AN45" s="573"/>
      <c r="AO45" s="573"/>
      <c r="AP45" s="573"/>
    </row>
    <row r="46" ht="9.75" customHeight="1"/>
    <row r="47" spans="1:7" ht="12.75">
      <c r="A47" s="590" t="s">
        <v>405</v>
      </c>
      <c r="B47" s="590"/>
      <c r="C47" s="590"/>
      <c r="D47" s="590"/>
      <c r="E47" s="590"/>
      <c r="F47" s="590"/>
      <c r="G47" s="23" t="s">
        <v>406</v>
      </c>
    </row>
    <row r="48" spans="1:42" ht="45.75" customHeight="1">
      <c r="A48" s="579" t="s">
        <v>407</v>
      </c>
      <c r="B48" s="25" t="s">
        <v>359</v>
      </c>
      <c r="C48" s="581" t="s">
        <v>390</v>
      </c>
      <c r="D48" s="582"/>
      <c r="E48" s="582"/>
      <c r="F48" s="582"/>
      <c r="G48" s="582"/>
      <c r="H48" s="582"/>
      <c r="I48" s="582"/>
      <c r="J48" s="582"/>
      <c r="K48" s="582"/>
      <c r="L48" s="583"/>
      <c r="M48" s="581" t="s">
        <v>391</v>
      </c>
      <c r="N48" s="582"/>
      <c r="O48" s="582"/>
      <c r="P48" s="582"/>
      <c r="Q48" s="582"/>
      <c r="R48" s="582"/>
      <c r="S48" s="582"/>
      <c r="T48" s="582"/>
      <c r="U48" s="582"/>
      <c r="V48" s="583"/>
      <c r="W48" s="578" t="s">
        <v>392</v>
      </c>
      <c r="X48" s="578"/>
      <c r="Y48" s="578"/>
      <c r="Z48" s="578"/>
      <c r="AA48" s="578" t="s">
        <v>393</v>
      </c>
      <c r="AB48" s="578"/>
      <c r="AC48" s="578"/>
      <c r="AD48" s="578"/>
      <c r="AE48" s="578" t="s">
        <v>394</v>
      </c>
      <c r="AF48" s="578"/>
      <c r="AG48" s="578"/>
      <c r="AH48" s="578"/>
      <c r="AI48" s="578" t="s">
        <v>395</v>
      </c>
      <c r="AJ48" s="578"/>
      <c r="AK48" s="578"/>
      <c r="AL48" s="578"/>
      <c r="AM48" s="578" t="s">
        <v>396</v>
      </c>
      <c r="AN48" s="578"/>
      <c r="AO48" s="578"/>
      <c r="AP48" s="578"/>
    </row>
    <row r="49" spans="1:42" ht="13.5" customHeight="1">
      <c r="A49" s="580"/>
      <c r="B49" s="34" t="s">
        <v>397</v>
      </c>
      <c r="C49" s="586" t="s">
        <v>398</v>
      </c>
      <c r="D49" s="587"/>
      <c r="E49" s="587"/>
      <c r="F49" s="587"/>
      <c r="G49" s="587"/>
      <c r="H49" s="587"/>
      <c r="I49" s="587"/>
      <c r="J49" s="587"/>
      <c r="K49" s="587"/>
      <c r="L49" s="588"/>
      <c r="M49" s="581" t="s">
        <v>399</v>
      </c>
      <c r="N49" s="582"/>
      <c r="O49" s="582"/>
      <c r="P49" s="582"/>
      <c r="Q49" s="582"/>
      <c r="R49" s="582"/>
      <c r="S49" s="582"/>
      <c r="T49" s="582"/>
      <c r="U49" s="582"/>
      <c r="V49" s="583"/>
      <c r="W49" s="578" t="s">
        <v>400</v>
      </c>
      <c r="X49" s="578"/>
      <c r="Y49" s="578"/>
      <c r="Z49" s="578"/>
      <c r="AA49" s="578" t="s">
        <v>401</v>
      </c>
      <c r="AB49" s="578"/>
      <c r="AC49" s="578"/>
      <c r="AD49" s="578"/>
      <c r="AE49" s="578" t="s">
        <v>402</v>
      </c>
      <c r="AF49" s="578"/>
      <c r="AG49" s="578"/>
      <c r="AH49" s="578"/>
      <c r="AI49" s="578" t="s">
        <v>403</v>
      </c>
      <c r="AJ49" s="578"/>
      <c r="AK49" s="578"/>
      <c r="AL49" s="578"/>
      <c r="AM49" s="578" t="s">
        <v>404</v>
      </c>
      <c r="AN49" s="578"/>
      <c r="AO49" s="578"/>
      <c r="AP49" s="578"/>
    </row>
    <row r="50" spans="1:42" ht="17.25" customHeight="1">
      <c r="A50" s="580"/>
      <c r="B50" s="35" t="s">
        <v>180</v>
      </c>
      <c r="C50" s="64"/>
      <c r="D50" s="65"/>
      <c r="E50" s="65"/>
      <c r="F50" s="65"/>
      <c r="G50" s="65"/>
      <c r="H50" s="65"/>
      <c r="I50" s="65"/>
      <c r="J50" s="65"/>
      <c r="K50" s="65"/>
      <c r="L50" s="66"/>
      <c r="M50" s="574"/>
      <c r="N50" s="575"/>
      <c r="O50" s="575"/>
      <c r="P50" s="575"/>
      <c r="Q50" s="575"/>
      <c r="R50" s="575"/>
      <c r="S50" s="575"/>
      <c r="T50" s="575"/>
      <c r="U50" s="575"/>
      <c r="V50" s="576"/>
      <c r="W50" s="573"/>
      <c r="X50" s="573"/>
      <c r="Y50" s="573"/>
      <c r="Z50" s="573"/>
      <c r="AA50" s="573"/>
      <c r="AB50" s="573"/>
      <c r="AC50" s="573"/>
      <c r="AD50" s="573"/>
      <c r="AE50" s="573"/>
      <c r="AF50" s="573"/>
      <c r="AG50" s="573"/>
      <c r="AH50" s="573"/>
      <c r="AI50" s="577" t="s">
        <v>452</v>
      </c>
      <c r="AJ50" s="577"/>
      <c r="AK50" s="577"/>
      <c r="AL50" s="577"/>
      <c r="AM50" s="573"/>
      <c r="AN50" s="573"/>
      <c r="AO50" s="573"/>
      <c r="AP50" s="573"/>
    </row>
    <row r="51" spans="1:42" ht="17.25" customHeight="1">
      <c r="A51" s="580"/>
      <c r="B51" s="36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574"/>
      <c r="N51" s="575"/>
      <c r="O51" s="575"/>
      <c r="P51" s="575"/>
      <c r="Q51" s="575"/>
      <c r="R51" s="575"/>
      <c r="S51" s="575"/>
      <c r="T51" s="575"/>
      <c r="U51" s="575"/>
      <c r="V51" s="576"/>
      <c r="W51" s="573"/>
      <c r="X51" s="573"/>
      <c r="Y51" s="573"/>
      <c r="Z51" s="573"/>
      <c r="AA51" s="573"/>
      <c r="AB51" s="573"/>
      <c r="AC51" s="573"/>
      <c r="AD51" s="573"/>
      <c r="AE51" s="573"/>
      <c r="AF51" s="573"/>
      <c r="AG51" s="573"/>
      <c r="AH51" s="573"/>
      <c r="AI51" s="577"/>
      <c r="AJ51" s="577"/>
      <c r="AK51" s="577"/>
      <c r="AL51" s="577"/>
      <c r="AM51" s="573"/>
      <c r="AN51" s="573"/>
      <c r="AO51" s="573"/>
      <c r="AP51" s="573"/>
    </row>
    <row r="52" spans="1:42" ht="19.5" customHeight="1">
      <c r="A52" s="580"/>
      <c r="B52" s="35" t="s">
        <v>268</v>
      </c>
      <c r="C52" s="64"/>
      <c r="D52" s="65"/>
      <c r="E52" s="65"/>
      <c r="F52" s="65"/>
      <c r="G52" s="65"/>
      <c r="H52" s="65"/>
      <c r="I52" s="65"/>
      <c r="J52" s="65"/>
      <c r="K52" s="65"/>
      <c r="L52" s="66"/>
      <c r="M52" s="574"/>
      <c r="N52" s="575"/>
      <c r="O52" s="575"/>
      <c r="P52" s="575"/>
      <c r="Q52" s="575"/>
      <c r="R52" s="575"/>
      <c r="S52" s="575"/>
      <c r="T52" s="575"/>
      <c r="U52" s="575"/>
      <c r="V52" s="576"/>
      <c r="W52" s="573"/>
      <c r="X52" s="573"/>
      <c r="Y52" s="573"/>
      <c r="Z52" s="573"/>
      <c r="AA52" s="573"/>
      <c r="AB52" s="573"/>
      <c r="AC52" s="573"/>
      <c r="AD52" s="573"/>
      <c r="AE52" s="573"/>
      <c r="AF52" s="573"/>
      <c r="AG52" s="573"/>
      <c r="AH52" s="573"/>
      <c r="AI52" s="577" t="s">
        <v>452</v>
      </c>
      <c r="AJ52" s="577"/>
      <c r="AK52" s="577"/>
      <c r="AL52" s="577"/>
      <c r="AM52" s="573"/>
      <c r="AN52" s="573"/>
      <c r="AO52" s="573"/>
      <c r="AP52" s="573"/>
    </row>
    <row r="53" spans="1:42" ht="17.25" customHeight="1">
      <c r="A53" s="580"/>
      <c r="B53" s="3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574"/>
      <c r="N53" s="575"/>
      <c r="O53" s="575"/>
      <c r="P53" s="575"/>
      <c r="Q53" s="575"/>
      <c r="R53" s="575"/>
      <c r="S53" s="575"/>
      <c r="T53" s="575"/>
      <c r="U53" s="575"/>
      <c r="V53" s="576"/>
      <c r="W53" s="573"/>
      <c r="X53" s="573"/>
      <c r="Y53" s="573"/>
      <c r="Z53" s="573"/>
      <c r="AA53" s="573"/>
      <c r="AB53" s="573"/>
      <c r="AC53" s="573"/>
      <c r="AD53" s="573"/>
      <c r="AE53" s="573"/>
      <c r="AF53" s="573"/>
      <c r="AG53" s="573"/>
      <c r="AH53" s="573"/>
      <c r="AI53" s="577"/>
      <c r="AJ53" s="577"/>
      <c r="AK53" s="577"/>
      <c r="AL53" s="577"/>
      <c r="AM53" s="573"/>
      <c r="AN53" s="573"/>
      <c r="AO53" s="573"/>
      <c r="AP53" s="573"/>
    </row>
    <row r="54" spans="1:42" ht="14.25">
      <c r="A54" s="320"/>
      <c r="B54" s="584" t="s">
        <v>385</v>
      </c>
      <c r="C54" s="585"/>
      <c r="D54" s="585"/>
      <c r="E54" s="31" t="s">
        <v>408</v>
      </c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9"/>
    </row>
  </sheetData>
  <sheetProtection password="DD4C" sheet="1" objects="1" scenarios="1"/>
  <mergeCells count="203">
    <mergeCell ref="G6:X6"/>
    <mergeCell ref="Y6:AP6"/>
    <mergeCell ref="A1:F1"/>
    <mergeCell ref="A2:D2"/>
    <mergeCell ref="E2:L2"/>
    <mergeCell ref="M2:V2"/>
    <mergeCell ref="A3:D3"/>
    <mergeCell ref="E3:L3"/>
    <mergeCell ref="W3:AC3"/>
    <mergeCell ref="AD3:AJ3"/>
    <mergeCell ref="AD4:AJ4"/>
    <mergeCell ref="W2:AC2"/>
    <mergeCell ref="AD2:AJ2"/>
    <mergeCell ref="AK2:AP2"/>
    <mergeCell ref="AK3:AP3"/>
    <mergeCell ref="C11:E11"/>
    <mergeCell ref="G11:I11"/>
    <mergeCell ref="J11:O11"/>
    <mergeCell ref="AK4:AP4"/>
    <mergeCell ref="A6:F6"/>
    <mergeCell ref="A4:D4"/>
    <mergeCell ref="E4:L4"/>
    <mergeCell ref="W4:AC4"/>
    <mergeCell ref="W7:Y7"/>
    <mergeCell ref="AA7:AC7"/>
    <mergeCell ref="AD7:AI7"/>
    <mergeCell ref="A7:A13"/>
    <mergeCell ref="C7:E7"/>
    <mergeCell ref="G7:I7"/>
    <mergeCell ref="J7:O7"/>
    <mergeCell ref="C9:E9"/>
    <mergeCell ref="G9:I9"/>
    <mergeCell ref="J9:O9"/>
    <mergeCell ref="P9:U9"/>
    <mergeCell ref="W9:Y9"/>
    <mergeCell ref="AJ7:AP7"/>
    <mergeCell ref="C8:E8"/>
    <mergeCell ref="G8:I8"/>
    <mergeCell ref="J8:O8"/>
    <mergeCell ref="P8:U8"/>
    <mergeCell ref="W8:Y8"/>
    <mergeCell ref="AA8:AC8"/>
    <mergeCell ref="AD8:AI8"/>
    <mergeCell ref="AJ8:AP8"/>
    <mergeCell ref="P7:U7"/>
    <mergeCell ref="C10:E10"/>
    <mergeCell ref="G10:I10"/>
    <mergeCell ref="J10:O10"/>
    <mergeCell ref="P10:U10"/>
    <mergeCell ref="AD11:AI11"/>
    <mergeCell ref="AJ9:AP9"/>
    <mergeCell ref="W10:Y10"/>
    <mergeCell ref="AA10:AC10"/>
    <mergeCell ref="AD10:AI10"/>
    <mergeCell ref="AJ10:AP10"/>
    <mergeCell ref="AJ11:AP11"/>
    <mergeCell ref="AA9:AC9"/>
    <mergeCell ref="AD9:AI9"/>
    <mergeCell ref="P12:U12"/>
    <mergeCell ref="W11:Y11"/>
    <mergeCell ref="AA11:AC11"/>
    <mergeCell ref="P11:U11"/>
    <mergeCell ref="C13:AI13"/>
    <mergeCell ref="AJ13:AP13"/>
    <mergeCell ref="A15:F15"/>
    <mergeCell ref="W12:Y12"/>
    <mergeCell ref="AA12:AC12"/>
    <mergeCell ref="AD12:AI12"/>
    <mergeCell ref="AJ12:AP12"/>
    <mergeCell ref="C12:E12"/>
    <mergeCell ref="G12:I12"/>
    <mergeCell ref="J12:O12"/>
    <mergeCell ref="C19:AE19"/>
    <mergeCell ref="AG19:AP19"/>
    <mergeCell ref="C20:AE20"/>
    <mergeCell ref="AG20:AP20"/>
    <mergeCell ref="C21:AE21"/>
    <mergeCell ref="AG21:AP21"/>
    <mergeCell ref="A23:F23"/>
    <mergeCell ref="A16:A21"/>
    <mergeCell ref="C16:AE16"/>
    <mergeCell ref="AG16:AP16"/>
    <mergeCell ref="C17:AE17"/>
    <mergeCell ref="AG17:AP17"/>
    <mergeCell ref="C18:AE18"/>
    <mergeCell ref="AG18:AP18"/>
    <mergeCell ref="AF24:AG24"/>
    <mergeCell ref="AH24:AP24"/>
    <mergeCell ref="B25:J25"/>
    <mergeCell ref="K25:L25"/>
    <mergeCell ref="M25:U25"/>
    <mergeCell ref="W25:AE25"/>
    <mergeCell ref="B24:J24"/>
    <mergeCell ref="K24:L24"/>
    <mergeCell ref="M24:U24"/>
    <mergeCell ref="W24:AE24"/>
    <mergeCell ref="AF27:AG27"/>
    <mergeCell ref="AH27:AP27"/>
    <mergeCell ref="B26:J26"/>
    <mergeCell ref="K26:L26"/>
    <mergeCell ref="M26:U26"/>
    <mergeCell ref="W26:AE26"/>
    <mergeCell ref="AF25:AG25"/>
    <mergeCell ref="AH25:AP25"/>
    <mergeCell ref="AF26:AG26"/>
    <mergeCell ref="AH26:AP26"/>
    <mergeCell ref="AF28:AG28"/>
    <mergeCell ref="AH28:AP28"/>
    <mergeCell ref="B27:J27"/>
    <mergeCell ref="K27:L27"/>
    <mergeCell ref="B28:J28"/>
    <mergeCell ref="K28:L28"/>
    <mergeCell ref="M28:U28"/>
    <mergeCell ref="W28:AE28"/>
    <mergeCell ref="M27:U27"/>
    <mergeCell ref="W27:AE27"/>
    <mergeCell ref="A30:F30"/>
    <mergeCell ref="A31:A37"/>
    <mergeCell ref="C31:L31"/>
    <mergeCell ref="M31:S31"/>
    <mergeCell ref="C33:L33"/>
    <mergeCell ref="C35:L35"/>
    <mergeCell ref="B37:D37"/>
    <mergeCell ref="T31:AA31"/>
    <mergeCell ref="AB31:AG31"/>
    <mergeCell ref="AH31:AP31"/>
    <mergeCell ref="C32:L32"/>
    <mergeCell ref="T32:AA32"/>
    <mergeCell ref="AB32:AG32"/>
    <mergeCell ref="AH32:AP32"/>
    <mergeCell ref="T33:AA33"/>
    <mergeCell ref="AB33:AG33"/>
    <mergeCell ref="AH33:AP33"/>
    <mergeCell ref="C34:L34"/>
    <mergeCell ref="T34:AA34"/>
    <mergeCell ref="AB34:AG34"/>
    <mergeCell ref="AH34:AP34"/>
    <mergeCell ref="T35:AA35"/>
    <mergeCell ref="AB35:AG35"/>
    <mergeCell ref="AH35:AP35"/>
    <mergeCell ref="C36:L36"/>
    <mergeCell ref="T36:AA36"/>
    <mergeCell ref="AB36:AG36"/>
    <mergeCell ref="AH36:AP36"/>
    <mergeCell ref="A39:F39"/>
    <mergeCell ref="A40:A45"/>
    <mergeCell ref="C40:L40"/>
    <mergeCell ref="M40:V40"/>
    <mergeCell ref="C41:L41"/>
    <mergeCell ref="M41:V41"/>
    <mergeCell ref="M42:V43"/>
    <mergeCell ref="M44:V45"/>
    <mergeCell ref="W40:Z40"/>
    <mergeCell ref="AA40:AD40"/>
    <mergeCell ref="AE40:AH40"/>
    <mergeCell ref="AI40:AL40"/>
    <mergeCell ref="W41:Z41"/>
    <mergeCell ref="AA41:AD41"/>
    <mergeCell ref="AA42:AD43"/>
    <mergeCell ref="AE42:AH43"/>
    <mergeCell ref="AM40:AP40"/>
    <mergeCell ref="AE41:AH41"/>
    <mergeCell ref="AI41:AL41"/>
    <mergeCell ref="AM41:AP41"/>
    <mergeCell ref="AM44:AP45"/>
    <mergeCell ref="W42:Z43"/>
    <mergeCell ref="A47:F47"/>
    <mergeCell ref="W44:Z45"/>
    <mergeCell ref="AA44:AD45"/>
    <mergeCell ref="AE44:AH45"/>
    <mergeCell ref="AI44:AL45"/>
    <mergeCell ref="AI42:AL43"/>
    <mergeCell ref="AM42:AP43"/>
    <mergeCell ref="A48:A54"/>
    <mergeCell ref="C48:L48"/>
    <mergeCell ref="M48:V48"/>
    <mergeCell ref="M50:V50"/>
    <mergeCell ref="B54:D54"/>
    <mergeCell ref="C49:L49"/>
    <mergeCell ref="M49:V49"/>
    <mergeCell ref="M51:V51"/>
    <mergeCell ref="M52:V52"/>
    <mergeCell ref="W48:Z48"/>
    <mergeCell ref="AA48:AD48"/>
    <mergeCell ref="AE48:AH48"/>
    <mergeCell ref="AI48:AL48"/>
    <mergeCell ref="W49:Z49"/>
    <mergeCell ref="AA49:AD49"/>
    <mergeCell ref="AA50:AD51"/>
    <mergeCell ref="AE50:AH51"/>
    <mergeCell ref="AM48:AP48"/>
    <mergeCell ref="AE49:AH49"/>
    <mergeCell ref="AI49:AL49"/>
    <mergeCell ref="AM49:AP49"/>
    <mergeCell ref="AM52:AP53"/>
    <mergeCell ref="M53:V53"/>
    <mergeCell ref="W50:Z51"/>
    <mergeCell ref="W52:Z53"/>
    <mergeCell ref="AA52:AD53"/>
    <mergeCell ref="AE52:AH53"/>
    <mergeCell ref="AI52:AL53"/>
    <mergeCell ref="AI50:AL51"/>
    <mergeCell ref="AM50:AP51"/>
  </mergeCells>
  <conditionalFormatting sqref="M42:AP43 M44:V45">
    <cfRule type="cellIs" priority="1" dxfId="0" operator="greaterThan" stopIfTrue="1">
      <formula>0</formula>
    </cfRule>
  </conditionalFormatting>
  <printOptions/>
  <pageMargins left="0.75" right="0.75" top="1" bottom="1" header="0.5" footer="0.5"/>
  <pageSetup horizontalDpi="300" verticalDpi="300" orientation="portrait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AA57"/>
  <sheetViews>
    <sheetView tabSelected="1" view="pageBreakPreview" zoomScaleSheetLayoutView="100" workbookViewId="0" topLeftCell="A1">
      <selection activeCell="AK7" sqref="AK7"/>
    </sheetView>
  </sheetViews>
  <sheetFormatPr defaultColWidth="9.140625" defaultRowHeight="12.75"/>
  <cols>
    <col min="1" max="1" width="8.00390625" style="0" customWidth="1"/>
    <col min="2" max="27" width="3.7109375" style="0" customWidth="1"/>
    <col min="28" max="36" width="2.7109375" style="0" customWidth="1"/>
  </cols>
  <sheetData>
    <row r="1" s="100" customFormat="1" ht="6" customHeight="1"/>
    <row r="2" spans="1:27" ht="12.75">
      <c r="A2" s="96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8"/>
    </row>
    <row r="3" spans="1:27" ht="12.75">
      <c r="A3" s="99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1"/>
    </row>
    <row r="4" spans="1:27" ht="12.75">
      <c r="A4" s="99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1"/>
    </row>
    <row r="5" spans="1:27" ht="12.75">
      <c r="A5" s="99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1"/>
    </row>
    <row r="6" spans="1:27" ht="12.75">
      <c r="A6" s="99"/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1"/>
    </row>
    <row r="7" spans="1:27" ht="12.75">
      <c r="A7" s="99"/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1"/>
    </row>
    <row r="8" spans="1:27" ht="12.75">
      <c r="A8" s="99"/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1"/>
    </row>
    <row r="9" spans="1:27" ht="12.75">
      <c r="A9" s="99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1"/>
    </row>
    <row r="10" spans="1:27" ht="12.75">
      <c r="A10" s="99"/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1"/>
    </row>
    <row r="11" spans="1:27" ht="12.75">
      <c r="A11" s="99"/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1"/>
    </row>
    <row r="12" spans="1:27" ht="40.5" customHeight="1">
      <c r="A12" s="99"/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1"/>
    </row>
    <row r="13" spans="1:27" ht="16.5" customHeight="1">
      <c r="A13" s="706" t="s">
        <v>479</v>
      </c>
      <c r="B13" s="277"/>
      <c r="C13" s="277"/>
      <c r="D13" s="277"/>
      <c r="E13" s="277"/>
      <c r="F13" s="277"/>
      <c r="G13" s="708">
        <f>'page 2'!B52</f>
        <v>0</v>
      </c>
      <c r="H13" s="708"/>
      <c r="I13" s="708"/>
      <c r="J13" s="708"/>
      <c r="K13" s="708"/>
      <c r="L13" s="708"/>
      <c r="M13" s="708"/>
      <c r="N13" s="708"/>
      <c r="O13" s="708"/>
      <c r="P13" s="708"/>
      <c r="Q13" s="708"/>
      <c r="R13" s="708"/>
      <c r="S13" s="708"/>
      <c r="T13" s="708"/>
      <c r="U13" s="708"/>
      <c r="V13" s="708"/>
      <c r="W13" s="707" t="s">
        <v>480</v>
      </c>
      <c r="X13" s="277"/>
      <c r="Y13" s="277"/>
      <c r="Z13" s="277"/>
      <c r="AA13" s="287"/>
    </row>
    <row r="14" spans="1:27" ht="12.75" customHeight="1">
      <c r="A14" s="706" t="s">
        <v>529</v>
      </c>
      <c r="B14" s="277"/>
      <c r="C14" s="277"/>
      <c r="D14" s="277"/>
      <c r="E14" s="277"/>
      <c r="F14" s="277"/>
      <c r="G14" s="277"/>
      <c r="H14" s="277"/>
      <c r="I14" s="277"/>
      <c r="J14" s="277"/>
      <c r="K14" s="277"/>
      <c r="L14" s="277"/>
      <c r="M14" s="277"/>
      <c r="N14" s="277"/>
      <c r="O14" s="277"/>
      <c r="P14" s="277"/>
      <c r="Q14" s="277"/>
      <c r="R14" s="277"/>
      <c r="S14" s="277"/>
      <c r="T14" s="277"/>
      <c r="U14" s="277"/>
      <c r="V14" s="277"/>
      <c r="W14" s="277"/>
      <c r="X14" s="277"/>
      <c r="Y14" s="277"/>
      <c r="Z14" s="277"/>
      <c r="AA14" s="287"/>
    </row>
    <row r="15" spans="1:27" ht="7.5" customHeight="1" thickBot="1">
      <c r="A15" s="102"/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1"/>
    </row>
    <row r="16" spans="1:27" ht="15" customHeight="1">
      <c r="A16" s="631" t="s">
        <v>481</v>
      </c>
      <c r="B16" s="103" t="s">
        <v>482</v>
      </c>
      <c r="C16" s="104"/>
      <c r="D16" s="694"/>
      <c r="E16" s="694"/>
      <c r="F16" s="694"/>
      <c r="G16" s="694"/>
      <c r="H16" s="694"/>
      <c r="I16" s="694"/>
      <c r="J16" s="694"/>
      <c r="K16" s="694"/>
      <c r="L16" s="694"/>
      <c r="M16" s="694"/>
      <c r="N16" s="694"/>
      <c r="O16" s="694"/>
      <c r="P16" s="694"/>
      <c r="Q16" s="695"/>
      <c r="R16" s="658" t="s">
        <v>14</v>
      </c>
      <c r="S16" s="659"/>
      <c r="T16" s="659"/>
      <c r="U16" s="659"/>
      <c r="V16" s="659"/>
      <c r="W16" s="659"/>
      <c r="X16" s="659"/>
      <c r="Y16" s="659"/>
      <c r="Z16" s="659"/>
      <c r="AA16" s="660"/>
    </row>
    <row r="17" spans="1:27" ht="18" customHeight="1" thickBot="1">
      <c r="A17" s="632"/>
      <c r="B17" s="637">
        <f>'page 2'!B52:N52</f>
        <v>0</v>
      </c>
      <c r="C17" s="638"/>
      <c r="D17" s="638"/>
      <c r="E17" s="638"/>
      <c r="F17" s="638"/>
      <c r="G17" s="638"/>
      <c r="H17" s="638"/>
      <c r="I17" s="638"/>
      <c r="J17" s="638"/>
      <c r="K17" s="638"/>
      <c r="L17" s="638"/>
      <c r="M17" s="638"/>
      <c r="N17" s="638"/>
      <c r="O17" s="638"/>
      <c r="P17" s="638"/>
      <c r="Q17" s="697"/>
      <c r="R17" s="113">
        <f>'page 1'!AA9</f>
        <v>0</v>
      </c>
      <c r="S17" s="113">
        <f>'page 1'!AB9</f>
        <v>0</v>
      </c>
      <c r="T17" s="113">
        <f>'page 1'!AC9</f>
        <v>0</v>
      </c>
      <c r="U17" s="113">
        <f>'page 1'!AD9</f>
        <v>0</v>
      </c>
      <c r="V17" s="113">
        <f>'page 1'!AE9</f>
        <v>0</v>
      </c>
      <c r="W17" s="113">
        <f>'page 1'!AF9</f>
        <v>0</v>
      </c>
      <c r="X17" s="113">
        <f>'page 1'!AG9</f>
        <v>0</v>
      </c>
      <c r="Y17" s="113">
        <f>'page 1'!AH9</f>
        <v>0</v>
      </c>
      <c r="Z17" s="113">
        <f>'page 1'!AI9</f>
        <v>0</v>
      </c>
      <c r="AA17" s="113">
        <f>'page 1'!AJ9</f>
        <v>0</v>
      </c>
    </row>
    <row r="18" spans="1:27" ht="21" customHeight="1">
      <c r="A18" s="632"/>
      <c r="B18" s="105" t="s">
        <v>483</v>
      </c>
      <c r="C18" s="106"/>
      <c r="D18" s="106"/>
      <c r="E18" s="106"/>
      <c r="F18" s="698"/>
      <c r="G18" s="699"/>
      <c r="H18" s="699"/>
      <c r="I18" s="699"/>
      <c r="J18" s="699"/>
      <c r="K18" s="699"/>
      <c r="L18" s="699"/>
      <c r="M18" s="700"/>
      <c r="N18" s="658" t="s">
        <v>16</v>
      </c>
      <c r="O18" s="659"/>
      <c r="P18" s="659"/>
      <c r="Q18" s="659"/>
      <c r="R18" s="659"/>
      <c r="S18" s="659"/>
      <c r="T18" s="659"/>
      <c r="U18" s="659"/>
      <c r="V18" s="659"/>
      <c r="W18" s="659"/>
      <c r="X18" s="659"/>
      <c r="Y18" s="659"/>
      <c r="Z18" s="659"/>
      <c r="AA18" s="660"/>
    </row>
    <row r="19" spans="1:27" ht="15.75" customHeight="1" thickBot="1">
      <c r="A19" s="632"/>
      <c r="B19" s="637">
        <f>'page 1'!D11</f>
        <v>0</v>
      </c>
      <c r="C19" s="638"/>
      <c r="D19" s="638"/>
      <c r="E19" s="638"/>
      <c r="F19" s="638"/>
      <c r="G19" s="638"/>
      <c r="H19" s="638"/>
      <c r="I19" s="638"/>
      <c r="J19" s="638"/>
      <c r="K19" s="638"/>
      <c r="L19" s="638"/>
      <c r="M19" s="638"/>
      <c r="N19" s="637">
        <f>'page 1'!O11</f>
        <v>0</v>
      </c>
      <c r="O19" s="638"/>
      <c r="P19" s="638"/>
      <c r="Q19" s="638"/>
      <c r="R19" s="638"/>
      <c r="S19" s="638"/>
      <c r="T19" s="638"/>
      <c r="U19" s="638"/>
      <c r="V19" s="638"/>
      <c r="W19" s="638"/>
      <c r="X19" s="638"/>
      <c r="Y19" s="638"/>
      <c r="Z19" s="638"/>
      <c r="AA19" s="639"/>
    </row>
    <row r="20" spans="1:27" ht="17.25" customHeight="1">
      <c r="A20" s="632"/>
      <c r="B20" s="701" t="s">
        <v>19</v>
      </c>
      <c r="C20" s="702"/>
      <c r="D20" s="702"/>
      <c r="E20" s="702"/>
      <c r="F20" s="702"/>
      <c r="G20" s="702"/>
      <c r="H20" s="703"/>
      <c r="I20" s="703"/>
      <c r="J20" s="703"/>
      <c r="K20" s="703"/>
      <c r="L20" s="703"/>
      <c r="M20" s="704"/>
      <c r="N20" s="116" t="s">
        <v>484</v>
      </c>
      <c r="O20" s="114"/>
      <c r="P20" s="115"/>
      <c r="Q20" s="115"/>
      <c r="R20" s="703"/>
      <c r="S20" s="703"/>
      <c r="T20" s="703"/>
      <c r="U20" s="703"/>
      <c r="V20" s="703"/>
      <c r="W20" s="703"/>
      <c r="X20" s="703"/>
      <c r="Y20" s="703"/>
      <c r="Z20" s="703"/>
      <c r="AA20" s="705"/>
    </row>
    <row r="21" spans="1:27" ht="16.5" customHeight="1" thickBot="1">
      <c r="A21" s="632"/>
      <c r="B21" s="637">
        <f>'page 1'!D13</f>
        <v>0</v>
      </c>
      <c r="C21" s="638"/>
      <c r="D21" s="638"/>
      <c r="E21" s="638"/>
      <c r="F21" s="638"/>
      <c r="G21" s="638"/>
      <c r="H21" s="638"/>
      <c r="I21" s="638"/>
      <c r="J21" s="638"/>
      <c r="K21" s="638"/>
      <c r="L21" s="638"/>
      <c r="M21" s="638"/>
      <c r="N21" s="637">
        <f>'page 1'!O13</f>
        <v>0</v>
      </c>
      <c r="O21" s="638"/>
      <c r="P21" s="638"/>
      <c r="Q21" s="638"/>
      <c r="R21" s="638"/>
      <c r="S21" s="638"/>
      <c r="T21" s="638"/>
      <c r="U21" s="638"/>
      <c r="V21" s="638"/>
      <c r="W21" s="638"/>
      <c r="X21" s="638"/>
      <c r="Y21" s="638"/>
      <c r="Z21" s="638"/>
      <c r="AA21" s="639"/>
    </row>
    <row r="22" spans="1:27" ht="13.5" customHeight="1">
      <c r="A22" s="632"/>
      <c r="B22" s="693" t="s">
        <v>485</v>
      </c>
      <c r="C22" s="659"/>
      <c r="D22" s="659"/>
      <c r="E22" s="659"/>
      <c r="F22" s="659"/>
      <c r="G22" s="659"/>
      <c r="H22" s="694"/>
      <c r="I22" s="694"/>
      <c r="J22" s="694"/>
      <c r="K22" s="694"/>
      <c r="L22" s="694"/>
      <c r="M22" s="695"/>
      <c r="N22" s="103" t="s">
        <v>25</v>
      </c>
      <c r="O22" s="104"/>
      <c r="P22" s="694"/>
      <c r="Q22" s="694"/>
      <c r="R22" s="694"/>
      <c r="S22" s="694"/>
      <c r="T22" s="694"/>
      <c r="U22" s="694"/>
      <c r="V22" s="694"/>
      <c r="W22" s="694"/>
      <c r="X22" s="694"/>
      <c r="Y22" s="694"/>
      <c r="Z22" s="694"/>
      <c r="AA22" s="696"/>
    </row>
    <row r="23" spans="1:27" ht="15.75" customHeight="1" thickBot="1">
      <c r="A23" s="632"/>
      <c r="B23" s="637">
        <f>'page 1'!D16</f>
        <v>0</v>
      </c>
      <c r="C23" s="638"/>
      <c r="D23" s="638"/>
      <c r="E23" s="638"/>
      <c r="F23" s="638"/>
      <c r="G23" s="638"/>
      <c r="H23" s="638"/>
      <c r="I23" s="638"/>
      <c r="J23" s="638"/>
      <c r="K23" s="638"/>
      <c r="L23" s="638"/>
      <c r="M23" s="638"/>
      <c r="N23" s="637">
        <f>'page 1'!O16</f>
        <v>0</v>
      </c>
      <c r="O23" s="638"/>
      <c r="P23" s="638"/>
      <c r="Q23" s="638"/>
      <c r="R23" s="638"/>
      <c r="S23" s="638"/>
      <c r="T23" s="638"/>
      <c r="U23" s="638"/>
      <c r="V23" s="638"/>
      <c r="W23" s="638"/>
      <c r="X23" s="638"/>
      <c r="Y23" s="638"/>
      <c r="Z23" s="638"/>
      <c r="AA23" s="639"/>
    </row>
    <row r="24" spans="1:27" ht="15.75" customHeight="1" thickBot="1">
      <c r="A24" s="633"/>
      <c r="B24" s="634" t="s">
        <v>523</v>
      </c>
      <c r="C24" s="635"/>
      <c r="D24" s="635"/>
      <c r="E24" s="635"/>
      <c r="F24" s="635"/>
      <c r="G24" s="635"/>
      <c r="H24" s="635"/>
      <c r="I24" s="635"/>
      <c r="J24" s="635"/>
      <c r="K24" s="635"/>
      <c r="L24" s="635"/>
      <c r="M24" s="636"/>
      <c r="N24" s="637">
        <f>'page 1'!D21</f>
        <v>0</v>
      </c>
      <c r="O24" s="638"/>
      <c r="P24" s="638"/>
      <c r="Q24" s="638"/>
      <c r="R24" s="638"/>
      <c r="S24" s="638"/>
      <c r="T24" s="638"/>
      <c r="U24" s="638"/>
      <c r="V24" s="638"/>
      <c r="W24" s="638"/>
      <c r="X24" s="638"/>
      <c r="Y24" s="638"/>
      <c r="Z24" s="638"/>
      <c r="AA24" s="639"/>
    </row>
    <row r="25" spans="1:27" ht="13.5" thickBot="1">
      <c r="A25" s="645" t="s">
        <v>486</v>
      </c>
      <c r="B25" s="109">
        <v>1</v>
      </c>
      <c r="C25" s="640" t="s">
        <v>487</v>
      </c>
      <c r="D25" s="640"/>
      <c r="E25" s="640"/>
      <c r="F25" s="640"/>
      <c r="G25" s="640"/>
      <c r="H25" s="640"/>
      <c r="I25" s="640"/>
      <c r="J25" s="640"/>
      <c r="K25" s="640"/>
      <c r="L25" s="640"/>
      <c r="M25" s="640"/>
      <c r="N25" s="640"/>
      <c r="O25" s="640"/>
      <c r="P25" s="640"/>
      <c r="Q25" s="640"/>
      <c r="R25" s="641"/>
      <c r="S25" s="109">
        <v>1</v>
      </c>
      <c r="T25" s="648" t="str">
        <f>'page 2'!AD9</f>
        <v>Nil</v>
      </c>
      <c r="U25" s="643"/>
      <c r="V25" s="643"/>
      <c r="W25" s="643"/>
      <c r="X25" s="643"/>
      <c r="Y25" s="643"/>
      <c r="Z25" s="643"/>
      <c r="AA25" s="644"/>
    </row>
    <row r="26" spans="1:27" ht="13.5" thickBot="1">
      <c r="A26" s="646"/>
      <c r="B26" s="109">
        <v>2</v>
      </c>
      <c r="C26" s="640" t="s">
        <v>488</v>
      </c>
      <c r="D26" s="640"/>
      <c r="E26" s="640"/>
      <c r="F26" s="640"/>
      <c r="G26" s="640"/>
      <c r="H26" s="640"/>
      <c r="I26" s="640"/>
      <c r="J26" s="640"/>
      <c r="K26" s="640"/>
      <c r="L26" s="640"/>
      <c r="M26" s="640"/>
      <c r="N26" s="640"/>
      <c r="O26" s="640"/>
      <c r="P26" s="640"/>
      <c r="Q26" s="640"/>
      <c r="R26" s="641"/>
      <c r="S26" s="109">
        <v>2</v>
      </c>
      <c r="T26" s="648">
        <f>'page 2'!AD10</f>
        <v>0</v>
      </c>
      <c r="U26" s="643"/>
      <c r="V26" s="643"/>
      <c r="W26" s="643"/>
      <c r="X26" s="643"/>
      <c r="Y26" s="643"/>
      <c r="Z26" s="643"/>
      <c r="AA26" s="644"/>
    </row>
    <row r="27" spans="1:27" ht="13.5" thickBot="1">
      <c r="A27" s="646"/>
      <c r="B27" s="109">
        <v>3</v>
      </c>
      <c r="C27" s="640" t="s">
        <v>489</v>
      </c>
      <c r="D27" s="640"/>
      <c r="E27" s="640"/>
      <c r="F27" s="640"/>
      <c r="G27" s="640"/>
      <c r="H27" s="640"/>
      <c r="I27" s="640"/>
      <c r="J27" s="640"/>
      <c r="K27" s="640"/>
      <c r="L27" s="640"/>
      <c r="M27" s="640"/>
      <c r="N27" s="640"/>
      <c r="O27" s="640"/>
      <c r="P27" s="640"/>
      <c r="Q27" s="640"/>
      <c r="R27" s="641"/>
      <c r="S27" s="109">
        <v>3</v>
      </c>
      <c r="T27" s="648">
        <f>'page 2'!AD11</f>
        <v>0</v>
      </c>
      <c r="U27" s="643"/>
      <c r="V27" s="643"/>
      <c r="W27" s="643"/>
      <c r="X27" s="643"/>
      <c r="Y27" s="643"/>
      <c r="Z27" s="643"/>
      <c r="AA27" s="644"/>
    </row>
    <row r="28" spans="1:27" ht="13.5" thickBot="1">
      <c r="A28" s="646"/>
      <c r="B28" s="109" t="s">
        <v>206</v>
      </c>
      <c r="C28" s="640" t="s">
        <v>524</v>
      </c>
      <c r="D28" s="640"/>
      <c r="E28" s="640"/>
      <c r="F28" s="640"/>
      <c r="G28" s="640"/>
      <c r="H28" s="640"/>
      <c r="I28" s="640"/>
      <c r="J28" s="640"/>
      <c r="K28" s="640"/>
      <c r="L28" s="640"/>
      <c r="M28" s="640"/>
      <c r="N28" s="640"/>
      <c r="O28" s="640"/>
      <c r="P28" s="640"/>
      <c r="Q28" s="640"/>
      <c r="R28" s="641"/>
      <c r="S28" s="109" t="s">
        <v>206</v>
      </c>
      <c r="T28" s="642">
        <f>'page 5'!Q18+'page 5'!AA18</f>
        <v>0</v>
      </c>
      <c r="U28" s="643"/>
      <c r="V28" s="643"/>
      <c r="W28" s="643"/>
      <c r="X28" s="643"/>
      <c r="Y28" s="643"/>
      <c r="Z28" s="643"/>
      <c r="AA28" s="644"/>
    </row>
    <row r="29" spans="1:27" ht="13.5" thickBot="1">
      <c r="A29" s="646"/>
      <c r="B29" s="109">
        <v>4</v>
      </c>
      <c r="C29" s="640" t="s">
        <v>490</v>
      </c>
      <c r="D29" s="640"/>
      <c r="E29" s="640"/>
      <c r="F29" s="640"/>
      <c r="G29" s="640"/>
      <c r="H29" s="640"/>
      <c r="I29" s="640"/>
      <c r="J29" s="640"/>
      <c r="K29" s="640"/>
      <c r="L29" s="640"/>
      <c r="M29" s="640"/>
      <c r="N29" s="640"/>
      <c r="O29" s="640"/>
      <c r="P29" s="640"/>
      <c r="Q29" s="640"/>
      <c r="R29" s="641"/>
      <c r="S29" s="109">
        <v>4</v>
      </c>
      <c r="T29" s="648" t="str">
        <f>'page 2'!AD29</f>
        <v>Nil</v>
      </c>
      <c r="U29" s="643"/>
      <c r="V29" s="643"/>
      <c r="W29" s="643"/>
      <c r="X29" s="643"/>
      <c r="Y29" s="643"/>
      <c r="Z29" s="643"/>
      <c r="AA29" s="644"/>
    </row>
    <row r="30" spans="1:27" ht="13.5" thickBot="1">
      <c r="A30" s="646"/>
      <c r="B30" s="109">
        <v>5</v>
      </c>
      <c r="C30" s="640" t="s">
        <v>109</v>
      </c>
      <c r="D30" s="640"/>
      <c r="E30" s="640"/>
      <c r="F30" s="640"/>
      <c r="G30" s="640"/>
      <c r="H30" s="640"/>
      <c r="I30" s="640"/>
      <c r="J30" s="640"/>
      <c r="K30" s="640"/>
      <c r="L30" s="640"/>
      <c r="M30" s="640"/>
      <c r="N30" s="640"/>
      <c r="O30" s="640"/>
      <c r="P30" s="640"/>
      <c r="Q30" s="640"/>
      <c r="R30" s="641"/>
      <c r="S30" s="109">
        <v>5</v>
      </c>
      <c r="T30" s="648" t="str">
        <f>'page 2'!AD34</f>
        <v>Nil</v>
      </c>
      <c r="U30" s="643"/>
      <c r="V30" s="643"/>
      <c r="W30" s="643"/>
      <c r="X30" s="643"/>
      <c r="Y30" s="643"/>
      <c r="Z30" s="643"/>
      <c r="AA30" s="644"/>
    </row>
    <row r="31" spans="1:27" ht="13.5" thickBot="1">
      <c r="A31" s="646"/>
      <c r="B31" s="109">
        <v>6</v>
      </c>
      <c r="C31" s="640" t="s">
        <v>491</v>
      </c>
      <c r="D31" s="640"/>
      <c r="E31" s="640"/>
      <c r="F31" s="640"/>
      <c r="G31" s="640"/>
      <c r="H31" s="640"/>
      <c r="I31" s="640"/>
      <c r="J31" s="640"/>
      <c r="K31" s="640"/>
      <c r="L31" s="640"/>
      <c r="M31" s="640"/>
      <c r="N31" s="640"/>
      <c r="O31" s="640"/>
      <c r="P31" s="640"/>
      <c r="Q31" s="640"/>
      <c r="R31" s="641"/>
      <c r="S31" s="109">
        <v>6</v>
      </c>
      <c r="T31" s="648" t="str">
        <f>'page 2'!AD35</f>
        <v>Nil</v>
      </c>
      <c r="U31" s="643"/>
      <c r="V31" s="643"/>
      <c r="W31" s="643"/>
      <c r="X31" s="643"/>
      <c r="Y31" s="643"/>
      <c r="Z31" s="643"/>
      <c r="AA31" s="644"/>
    </row>
    <row r="32" spans="1:27" ht="13.5" thickBot="1">
      <c r="A32" s="646"/>
      <c r="B32" s="109">
        <v>7</v>
      </c>
      <c r="C32" s="676" t="s">
        <v>127</v>
      </c>
      <c r="D32" s="676"/>
      <c r="E32" s="676"/>
      <c r="F32" s="676"/>
      <c r="G32" s="676"/>
      <c r="H32" s="676"/>
      <c r="I32" s="676"/>
      <c r="J32" s="676"/>
      <c r="K32" s="676"/>
      <c r="L32" s="676"/>
      <c r="M32" s="676"/>
      <c r="N32" s="676"/>
      <c r="O32" s="676"/>
      <c r="P32" s="676"/>
      <c r="Q32" s="676"/>
      <c r="R32" s="681"/>
      <c r="S32" s="682"/>
      <c r="T32" s="683"/>
      <c r="U32" s="683"/>
      <c r="V32" s="683"/>
      <c r="W32" s="683"/>
      <c r="X32" s="683"/>
      <c r="Y32" s="683"/>
      <c r="Z32" s="683"/>
      <c r="AA32" s="684"/>
    </row>
    <row r="33" spans="1:27" ht="13.5" thickBot="1">
      <c r="A33" s="646"/>
      <c r="B33" s="674"/>
      <c r="C33" s="108" t="s">
        <v>60</v>
      </c>
      <c r="D33" s="662" t="s">
        <v>492</v>
      </c>
      <c r="E33" s="640"/>
      <c r="F33" s="640"/>
      <c r="G33" s="640"/>
      <c r="H33" s="640"/>
      <c r="I33" s="640"/>
      <c r="J33" s="640"/>
      <c r="K33" s="640"/>
      <c r="L33" s="641"/>
      <c r="M33" s="107" t="s">
        <v>121</v>
      </c>
      <c r="N33" s="648" t="str">
        <f>'page 2'!U37</f>
        <v>Nil</v>
      </c>
      <c r="O33" s="643"/>
      <c r="P33" s="643"/>
      <c r="Q33" s="643"/>
      <c r="R33" s="677"/>
      <c r="S33" s="685"/>
      <c r="T33" s="686"/>
      <c r="U33" s="686"/>
      <c r="V33" s="686"/>
      <c r="W33" s="686"/>
      <c r="X33" s="686"/>
      <c r="Y33" s="686"/>
      <c r="Z33" s="686"/>
      <c r="AA33" s="687"/>
    </row>
    <row r="34" spans="1:27" ht="13.5" thickBot="1">
      <c r="A34" s="646"/>
      <c r="B34" s="691"/>
      <c r="C34" s="108" t="s">
        <v>61</v>
      </c>
      <c r="D34" s="662" t="s">
        <v>493</v>
      </c>
      <c r="E34" s="640"/>
      <c r="F34" s="640"/>
      <c r="G34" s="640"/>
      <c r="H34" s="640"/>
      <c r="I34" s="640"/>
      <c r="J34" s="640"/>
      <c r="K34" s="640"/>
      <c r="L34" s="641"/>
      <c r="M34" s="107" t="s">
        <v>122</v>
      </c>
      <c r="N34" s="648" t="str">
        <f>'page 2'!U38</f>
        <v>Nil</v>
      </c>
      <c r="O34" s="643"/>
      <c r="P34" s="643"/>
      <c r="Q34" s="643"/>
      <c r="R34" s="677"/>
      <c r="S34" s="685"/>
      <c r="T34" s="686"/>
      <c r="U34" s="686"/>
      <c r="V34" s="686"/>
      <c r="W34" s="686"/>
      <c r="X34" s="686"/>
      <c r="Y34" s="686"/>
      <c r="Z34" s="686"/>
      <c r="AA34" s="687"/>
    </row>
    <row r="35" spans="1:27" ht="13.5" thickBot="1">
      <c r="A35" s="646"/>
      <c r="B35" s="691"/>
      <c r="C35" s="108" t="s">
        <v>62</v>
      </c>
      <c r="D35" s="662" t="s">
        <v>494</v>
      </c>
      <c r="E35" s="640"/>
      <c r="F35" s="640"/>
      <c r="G35" s="640"/>
      <c r="H35" s="640"/>
      <c r="I35" s="640"/>
      <c r="J35" s="640"/>
      <c r="K35" s="640"/>
      <c r="L35" s="641"/>
      <c r="M35" s="107" t="s">
        <v>123</v>
      </c>
      <c r="N35" s="648" t="s">
        <v>453</v>
      </c>
      <c r="O35" s="643"/>
      <c r="P35" s="643"/>
      <c r="Q35" s="643"/>
      <c r="R35" s="677"/>
      <c r="S35" s="685"/>
      <c r="T35" s="686"/>
      <c r="U35" s="686"/>
      <c r="V35" s="686"/>
      <c r="W35" s="686"/>
      <c r="X35" s="686"/>
      <c r="Y35" s="686"/>
      <c r="Z35" s="686"/>
      <c r="AA35" s="687"/>
    </row>
    <row r="36" spans="1:27" ht="13.5" thickBot="1">
      <c r="A36" s="646"/>
      <c r="B36" s="691"/>
      <c r="C36" s="108" t="s">
        <v>103</v>
      </c>
      <c r="D36" s="662" t="s">
        <v>495</v>
      </c>
      <c r="E36" s="640"/>
      <c r="F36" s="640"/>
      <c r="G36" s="640"/>
      <c r="H36" s="640"/>
      <c r="I36" s="640"/>
      <c r="J36" s="640"/>
      <c r="K36" s="640"/>
      <c r="L36" s="641"/>
      <c r="M36" s="107" t="s">
        <v>124</v>
      </c>
      <c r="N36" s="648" t="str">
        <f>'page 2'!U40</f>
        <v>Nil</v>
      </c>
      <c r="O36" s="643"/>
      <c r="P36" s="643"/>
      <c r="Q36" s="643"/>
      <c r="R36" s="677"/>
      <c r="S36" s="688"/>
      <c r="T36" s="689"/>
      <c r="U36" s="689"/>
      <c r="V36" s="689"/>
      <c r="W36" s="689"/>
      <c r="X36" s="689"/>
      <c r="Y36" s="689"/>
      <c r="Z36" s="689"/>
      <c r="AA36" s="690"/>
    </row>
    <row r="37" spans="1:27" ht="12" customHeight="1" thickBot="1">
      <c r="A37" s="646"/>
      <c r="B37" s="692"/>
      <c r="C37" s="108" t="s">
        <v>176</v>
      </c>
      <c r="D37" s="662" t="s">
        <v>496</v>
      </c>
      <c r="E37" s="640"/>
      <c r="F37" s="640"/>
      <c r="G37" s="640"/>
      <c r="H37" s="640"/>
      <c r="I37" s="640"/>
      <c r="J37" s="640"/>
      <c r="K37" s="640"/>
      <c r="L37" s="640"/>
      <c r="M37" s="640"/>
      <c r="N37" s="640"/>
      <c r="O37" s="640"/>
      <c r="P37" s="640"/>
      <c r="Q37" s="640"/>
      <c r="R37" s="641"/>
      <c r="S37" s="109" t="s">
        <v>497</v>
      </c>
      <c r="T37" s="648" t="str">
        <f>'page 2'!AD41</f>
        <v>Nil</v>
      </c>
      <c r="U37" s="643"/>
      <c r="V37" s="643"/>
      <c r="W37" s="643"/>
      <c r="X37" s="643"/>
      <c r="Y37" s="643"/>
      <c r="Z37" s="643"/>
      <c r="AA37" s="644"/>
    </row>
    <row r="38" spans="1:27" ht="13.5" thickBot="1">
      <c r="A38" s="646"/>
      <c r="B38" s="117">
        <v>8</v>
      </c>
      <c r="C38" s="662" t="s">
        <v>498</v>
      </c>
      <c r="D38" s="640"/>
      <c r="E38" s="640"/>
      <c r="F38" s="640"/>
      <c r="G38" s="640"/>
      <c r="H38" s="640"/>
      <c r="I38" s="640"/>
      <c r="J38" s="640"/>
      <c r="K38" s="640"/>
      <c r="L38" s="640"/>
      <c r="M38" s="640"/>
      <c r="N38" s="640"/>
      <c r="O38" s="640"/>
      <c r="P38" s="640"/>
      <c r="Q38" s="640"/>
      <c r="R38" s="641"/>
      <c r="S38" s="109">
        <v>8</v>
      </c>
      <c r="T38" s="648">
        <f>'page 2'!AD42</f>
        <v>0</v>
      </c>
      <c r="U38" s="643"/>
      <c r="V38" s="643"/>
      <c r="W38" s="643"/>
      <c r="X38" s="643"/>
      <c r="Y38" s="643"/>
      <c r="Z38" s="643"/>
      <c r="AA38" s="644"/>
    </row>
    <row r="39" spans="1:27" ht="13.5" customHeight="1" thickBot="1">
      <c r="A39" s="647"/>
      <c r="B39" s="118">
        <v>9</v>
      </c>
      <c r="C39" s="662" t="s">
        <v>499</v>
      </c>
      <c r="D39" s="640"/>
      <c r="E39" s="640"/>
      <c r="F39" s="640"/>
      <c r="G39" s="640"/>
      <c r="H39" s="640"/>
      <c r="I39" s="640"/>
      <c r="J39" s="640"/>
      <c r="K39" s="640"/>
      <c r="L39" s="640"/>
      <c r="M39" s="640"/>
      <c r="N39" s="640"/>
      <c r="O39" s="640"/>
      <c r="P39" s="640"/>
      <c r="Q39" s="640"/>
      <c r="R39" s="641"/>
      <c r="S39" s="110">
        <v>9</v>
      </c>
      <c r="T39" s="648" t="str">
        <f>'page 2'!AD43</f>
        <v>Nil</v>
      </c>
      <c r="U39" s="643"/>
      <c r="V39" s="643"/>
      <c r="W39" s="643"/>
      <c r="X39" s="643"/>
      <c r="Y39" s="643"/>
      <c r="Z39" s="643"/>
      <c r="AA39" s="644"/>
    </row>
    <row r="40" spans="1:27" ht="13.5" thickBot="1">
      <c r="A40" s="678" t="s">
        <v>511</v>
      </c>
      <c r="B40" s="119">
        <v>10</v>
      </c>
      <c r="C40" s="662" t="s">
        <v>500</v>
      </c>
      <c r="D40" s="663"/>
      <c r="E40" s="663"/>
      <c r="F40" s="663"/>
      <c r="G40" s="663"/>
      <c r="H40" s="663"/>
      <c r="I40" s="663"/>
      <c r="J40" s="663"/>
      <c r="K40" s="663"/>
      <c r="L40" s="663"/>
      <c r="M40" s="663"/>
      <c r="N40" s="663"/>
      <c r="O40" s="663"/>
      <c r="P40" s="663"/>
      <c r="Q40" s="663"/>
      <c r="R40" s="664"/>
      <c r="S40" s="109">
        <v>10</v>
      </c>
      <c r="T40" s="648" t="s">
        <v>453</v>
      </c>
      <c r="U40" s="643"/>
      <c r="V40" s="643"/>
      <c r="W40" s="643"/>
      <c r="X40" s="643"/>
      <c r="Y40" s="643"/>
      <c r="Z40" s="643"/>
      <c r="AA40" s="644"/>
    </row>
    <row r="41" spans="1:27" ht="13.5" thickBot="1">
      <c r="A41" s="679"/>
      <c r="B41" s="119">
        <v>11</v>
      </c>
      <c r="C41" s="662" t="s">
        <v>501</v>
      </c>
      <c r="D41" s="663"/>
      <c r="E41" s="663"/>
      <c r="F41" s="663"/>
      <c r="G41" s="663"/>
      <c r="H41" s="663"/>
      <c r="I41" s="663"/>
      <c r="J41" s="663"/>
      <c r="K41" s="663"/>
      <c r="L41" s="663"/>
      <c r="M41" s="663"/>
      <c r="N41" s="663"/>
      <c r="O41" s="663"/>
      <c r="P41" s="663"/>
      <c r="Q41" s="663"/>
      <c r="R41" s="664"/>
      <c r="S41" s="109">
        <v>11</v>
      </c>
      <c r="T41" s="648" t="s">
        <v>453</v>
      </c>
      <c r="U41" s="643"/>
      <c r="V41" s="643"/>
      <c r="W41" s="643"/>
      <c r="X41" s="643"/>
      <c r="Y41" s="643"/>
      <c r="Z41" s="643"/>
      <c r="AA41" s="644"/>
    </row>
    <row r="42" spans="1:27" ht="13.5" thickBot="1">
      <c r="A42" s="679"/>
      <c r="B42" s="119">
        <v>12</v>
      </c>
      <c r="C42" s="662" t="s">
        <v>502</v>
      </c>
      <c r="D42" s="663"/>
      <c r="E42" s="663"/>
      <c r="F42" s="663"/>
      <c r="G42" s="663"/>
      <c r="H42" s="663"/>
      <c r="I42" s="663"/>
      <c r="J42" s="663"/>
      <c r="K42" s="663"/>
      <c r="L42" s="663"/>
      <c r="M42" s="663"/>
      <c r="N42" s="663"/>
      <c r="O42" s="663"/>
      <c r="P42" s="663"/>
      <c r="Q42" s="663"/>
      <c r="R42" s="664"/>
      <c r="S42" s="109">
        <v>12</v>
      </c>
      <c r="T42" s="648" t="s">
        <v>453</v>
      </c>
      <c r="U42" s="643"/>
      <c r="V42" s="643"/>
      <c r="W42" s="643"/>
      <c r="X42" s="643"/>
      <c r="Y42" s="643"/>
      <c r="Z42" s="643"/>
      <c r="AA42" s="644"/>
    </row>
    <row r="43" spans="1:27" ht="13.5" thickBot="1">
      <c r="A43" s="679"/>
      <c r="B43" s="119">
        <v>13</v>
      </c>
      <c r="C43" s="662" t="s">
        <v>491</v>
      </c>
      <c r="D43" s="663"/>
      <c r="E43" s="663"/>
      <c r="F43" s="663"/>
      <c r="G43" s="663"/>
      <c r="H43" s="663"/>
      <c r="I43" s="663"/>
      <c r="J43" s="663"/>
      <c r="K43" s="663"/>
      <c r="L43" s="663"/>
      <c r="M43" s="663"/>
      <c r="N43" s="663"/>
      <c r="O43" s="663"/>
      <c r="P43" s="663"/>
      <c r="Q43" s="663"/>
      <c r="R43" s="664"/>
      <c r="S43" s="109">
        <v>13</v>
      </c>
      <c r="T43" s="648" t="s">
        <v>453</v>
      </c>
      <c r="U43" s="643"/>
      <c r="V43" s="643"/>
      <c r="W43" s="643"/>
      <c r="X43" s="643"/>
      <c r="Y43" s="643"/>
      <c r="Z43" s="643"/>
      <c r="AA43" s="644"/>
    </row>
    <row r="44" spans="1:27" ht="13.5" thickBot="1">
      <c r="A44" s="679"/>
      <c r="B44" s="119">
        <v>14</v>
      </c>
      <c r="C44" s="662" t="s">
        <v>127</v>
      </c>
      <c r="D44" s="663"/>
      <c r="E44" s="663"/>
      <c r="F44" s="663"/>
      <c r="G44" s="663"/>
      <c r="H44" s="663"/>
      <c r="I44" s="663"/>
      <c r="J44" s="663"/>
      <c r="K44" s="663"/>
      <c r="L44" s="663"/>
      <c r="M44" s="663"/>
      <c r="N44" s="663"/>
      <c r="O44" s="663"/>
      <c r="P44" s="663"/>
      <c r="Q44" s="663"/>
      <c r="R44" s="663"/>
      <c r="S44" s="665"/>
      <c r="T44" s="666"/>
      <c r="U44" s="666"/>
      <c r="V44" s="666"/>
      <c r="W44" s="666"/>
      <c r="X44" s="666"/>
      <c r="Y44" s="666"/>
      <c r="Z44" s="666"/>
      <c r="AA44" s="667"/>
    </row>
    <row r="45" spans="1:27" ht="13.5" customHeight="1" thickBot="1">
      <c r="A45" s="679"/>
      <c r="B45" s="674"/>
      <c r="C45" s="107" t="s">
        <v>60</v>
      </c>
      <c r="D45" s="658" t="s">
        <v>492</v>
      </c>
      <c r="E45" s="676"/>
      <c r="F45" s="676"/>
      <c r="G45" s="676"/>
      <c r="H45" s="676"/>
      <c r="I45" s="676"/>
      <c r="J45" s="676"/>
      <c r="K45" s="107" t="s">
        <v>503</v>
      </c>
      <c r="L45" s="648" t="s">
        <v>453</v>
      </c>
      <c r="M45" s="643"/>
      <c r="N45" s="643"/>
      <c r="O45" s="643"/>
      <c r="P45" s="643"/>
      <c r="Q45" s="643"/>
      <c r="R45" s="677"/>
      <c r="S45" s="668"/>
      <c r="T45" s="669"/>
      <c r="U45" s="669"/>
      <c r="V45" s="669"/>
      <c r="W45" s="669"/>
      <c r="X45" s="669"/>
      <c r="Y45" s="669"/>
      <c r="Z45" s="669"/>
      <c r="AA45" s="670"/>
    </row>
    <row r="46" spans="1:27" ht="13.5" customHeight="1" thickBot="1">
      <c r="A46" s="679"/>
      <c r="B46" s="675"/>
      <c r="C46" s="107" t="s">
        <v>61</v>
      </c>
      <c r="D46" s="658" t="s">
        <v>495</v>
      </c>
      <c r="E46" s="676"/>
      <c r="F46" s="676"/>
      <c r="G46" s="676"/>
      <c r="H46" s="676"/>
      <c r="I46" s="676"/>
      <c r="J46" s="676"/>
      <c r="K46" s="107" t="s">
        <v>504</v>
      </c>
      <c r="L46" s="648" t="s">
        <v>453</v>
      </c>
      <c r="M46" s="643"/>
      <c r="N46" s="643"/>
      <c r="O46" s="643"/>
      <c r="P46" s="643"/>
      <c r="Q46" s="643"/>
      <c r="R46" s="677"/>
      <c r="S46" s="671"/>
      <c r="T46" s="672"/>
      <c r="U46" s="672"/>
      <c r="V46" s="672"/>
      <c r="W46" s="672"/>
      <c r="X46" s="672"/>
      <c r="Y46" s="672"/>
      <c r="Z46" s="672"/>
      <c r="AA46" s="673"/>
    </row>
    <row r="47" spans="1:27" ht="13.5" thickBot="1">
      <c r="A47" s="679"/>
      <c r="B47" s="675"/>
      <c r="C47" s="107" t="s">
        <v>62</v>
      </c>
      <c r="D47" s="662" t="s">
        <v>505</v>
      </c>
      <c r="E47" s="663"/>
      <c r="F47" s="663"/>
      <c r="G47" s="663"/>
      <c r="H47" s="663"/>
      <c r="I47" s="663"/>
      <c r="J47" s="663"/>
      <c r="K47" s="663"/>
      <c r="L47" s="663"/>
      <c r="M47" s="663"/>
      <c r="N47" s="663"/>
      <c r="O47" s="663"/>
      <c r="P47" s="663"/>
      <c r="Q47" s="663"/>
      <c r="R47" s="664"/>
      <c r="S47" s="109" t="s">
        <v>506</v>
      </c>
      <c r="T47" s="648" t="s">
        <v>453</v>
      </c>
      <c r="U47" s="643"/>
      <c r="V47" s="643"/>
      <c r="W47" s="643"/>
      <c r="X47" s="643"/>
      <c r="Y47" s="643"/>
      <c r="Z47" s="643"/>
      <c r="AA47" s="644"/>
    </row>
    <row r="48" spans="1:27" ht="13.5" thickBot="1">
      <c r="A48" s="679"/>
      <c r="B48" s="107">
        <v>15</v>
      </c>
      <c r="C48" s="658" t="s">
        <v>507</v>
      </c>
      <c r="D48" s="659"/>
      <c r="E48" s="659"/>
      <c r="F48" s="659"/>
      <c r="G48" s="659"/>
      <c r="H48" s="659"/>
      <c r="I48" s="659"/>
      <c r="J48" s="659"/>
      <c r="K48" s="659"/>
      <c r="L48" s="659"/>
      <c r="M48" s="659"/>
      <c r="N48" s="659"/>
      <c r="O48" s="659"/>
      <c r="P48" s="659"/>
      <c r="Q48" s="659"/>
      <c r="R48" s="661"/>
      <c r="S48" s="119">
        <v>15</v>
      </c>
      <c r="T48" s="648" t="s">
        <v>453</v>
      </c>
      <c r="U48" s="643"/>
      <c r="V48" s="643"/>
      <c r="W48" s="643"/>
      <c r="X48" s="643"/>
      <c r="Y48" s="643"/>
      <c r="Z48" s="643"/>
      <c r="AA48" s="644"/>
    </row>
    <row r="49" spans="1:27" ht="17.25" customHeight="1" thickBot="1">
      <c r="A49" s="680"/>
      <c r="B49" s="107">
        <v>16</v>
      </c>
      <c r="C49" s="662" t="s">
        <v>508</v>
      </c>
      <c r="D49" s="663"/>
      <c r="E49" s="663"/>
      <c r="F49" s="663"/>
      <c r="G49" s="663"/>
      <c r="H49" s="663"/>
      <c r="I49" s="663"/>
      <c r="J49" s="663"/>
      <c r="K49" s="663"/>
      <c r="L49" s="663"/>
      <c r="M49" s="663"/>
      <c r="N49" s="663"/>
      <c r="O49" s="663"/>
      <c r="P49" s="663"/>
      <c r="Q49" s="663"/>
      <c r="R49" s="664"/>
      <c r="S49" s="119">
        <v>16</v>
      </c>
      <c r="T49" s="648" t="s">
        <v>453</v>
      </c>
      <c r="U49" s="643"/>
      <c r="V49" s="643"/>
      <c r="W49" s="643"/>
      <c r="X49" s="643"/>
      <c r="Y49" s="643"/>
      <c r="Z49" s="643"/>
      <c r="AA49" s="644"/>
    </row>
    <row r="50" spans="1:27" ht="12.75" customHeight="1">
      <c r="A50" s="649" t="s">
        <v>509</v>
      </c>
      <c r="B50" s="650"/>
      <c r="C50" s="650"/>
      <c r="D50" s="650"/>
      <c r="E50" s="650"/>
      <c r="F50" s="650"/>
      <c r="G50" s="650"/>
      <c r="H50" s="650"/>
      <c r="I50" s="650"/>
      <c r="J50" s="650"/>
      <c r="K50" s="650"/>
      <c r="L50" s="650"/>
      <c r="M50" s="651"/>
      <c r="N50" s="649" t="s">
        <v>510</v>
      </c>
      <c r="O50" s="650"/>
      <c r="P50" s="650"/>
      <c r="Q50" s="650"/>
      <c r="R50" s="650"/>
      <c r="S50" s="650"/>
      <c r="T50" s="650"/>
      <c r="U50" s="650"/>
      <c r="V50" s="650"/>
      <c r="W50" s="650"/>
      <c r="X50" s="650"/>
      <c r="Y50" s="650"/>
      <c r="Z50" s="650"/>
      <c r="AA50" s="651"/>
    </row>
    <row r="51" spans="1:27" ht="12.75" customHeight="1">
      <c r="A51" s="652"/>
      <c r="B51" s="653"/>
      <c r="C51" s="653"/>
      <c r="D51" s="653"/>
      <c r="E51" s="653"/>
      <c r="F51" s="653"/>
      <c r="G51" s="653"/>
      <c r="H51" s="653"/>
      <c r="I51" s="653"/>
      <c r="J51" s="653"/>
      <c r="K51" s="653"/>
      <c r="L51" s="653"/>
      <c r="M51" s="654"/>
      <c r="N51" s="652"/>
      <c r="O51" s="653"/>
      <c r="P51" s="653"/>
      <c r="Q51" s="653"/>
      <c r="R51" s="653"/>
      <c r="S51" s="653"/>
      <c r="T51" s="653"/>
      <c r="U51" s="653"/>
      <c r="V51" s="653"/>
      <c r="W51" s="653"/>
      <c r="X51" s="653"/>
      <c r="Y51" s="653"/>
      <c r="Z51" s="653"/>
      <c r="AA51" s="654"/>
    </row>
    <row r="52" spans="1:27" ht="12.75" customHeight="1">
      <c r="A52" s="652"/>
      <c r="B52" s="653"/>
      <c r="C52" s="653"/>
      <c r="D52" s="653"/>
      <c r="E52" s="653"/>
      <c r="F52" s="653"/>
      <c r="G52" s="653"/>
      <c r="H52" s="653"/>
      <c r="I52" s="653"/>
      <c r="J52" s="653"/>
      <c r="K52" s="653"/>
      <c r="L52" s="653"/>
      <c r="M52" s="654"/>
      <c r="N52" s="652"/>
      <c r="O52" s="653"/>
      <c r="P52" s="653"/>
      <c r="Q52" s="653"/>
      <c r="R52" s="653"/>
      <c r="S52" s="653"/>
      <c r="T52" s="653"/>
      <c r="U52" s="653"/>
      <c r="V52" s="653"/>
      <c r="W52" s="653"/>
      <c r="X52" s="653"/>
      <c r="Y52" s="653"/>
      <c r="Z52" s="653"/>
      <c r="AA52" s="654"/>
    </row>
    <row r="53" spans="1:27" ht="12.75" customHeight="1">
      <c r="A53" s="652"/>
      <c r="B53" s="653"/>
      <c r="C53" s="653"/>
      <c r="D53" s="653"/>
      <c r="E53" s="653"/>
      <c r="F53" s="653"/>
      <c r="G53" s="653"/>
      <c r="H53" s="653"/>
      <c r="I53" s="653"/>
      <c r="J53" s="653"/>
      <c r="K53" s="653"/>
      <c r="L53" s="653"/>
      <c r="M53" s="654"/>
      <c r="N53" s="652"/>
      <c r="O53" s="653"/>
      <c r="P53" s="653"/>
      <c r="Q53" s="653"/>
      <c r="R53" s="653"/>
      <c r="S53" s="653"/>
      <c r="T53" s="653"/>
      <c r="U53" s="653"/>
      <c r="V53" s="653"/>
      <c r="W53" s="653"/>
      <c r="X53" s="653"/>
      <c r="Y53" s="653"/>
      <c r="Z53" s="653"/>
      <c r="AA53" s="654"/>
    </row>
    <row r="54" spans="1:27" ht="12.75" customHeight="1">
      <c r="A54" s="652"/>
      <c r="B54" s="653"/>
      <c r="C54" s="653"/>
      <c r="D54" s="653"/>
      <c r="E54" s="653"/>
      <c r="F54" s="653"/>
      <c r="G54" s="653"/>
      <c r="H54" s="653"/>
      <c r="I54" s="653"/>
      <c r="J54" s="653"/>
      <c r="K54" s="653"/>
      <c r="L54" s="653"/>
      <c r="M54" s="654"/>
      <c r="N54" s="652"/>
      <c r="O54" s="653"/>
      <c r="P54" s="653"/>
      <c r="Q54" s="653"/>
      <c r="R54" s="653"/>
      <c r="S54" s="653"/>
      <c r="T54" s="653"/>
      <c r="U54" s="653"/>
      <c r="V54" s="653"/>
      <c r="W54" s="653"/>
      <c r="X54" s="653"/>
      <c r="Y54" s="653"/>
      <c r="Z54" s="653"/>
      <c r="AA54" s="654"/>
    </row>
    <row r="55" spans="1:27" ht="12.75">
      <c r="A55" s="652"/>
      <c r="B55" s="653"/>
      <c r="C55" s="653"/>
      <c r="D55" s="653"/>
      <c r="E55" s="653"/>
      <c r="F55" s="653"/>
      <c r="G55" s="653"/>
      <c r="H55" s="653"/>
      <c r="I55" s="653"/>
      <c r="J55" s="653"/>
      <c r="K55" s="653"/>
      <c r="L55" s="653"/>
      <c r="M55" s="654"/>
      <c r="N55" s="652"/>
      <c r="O55" s="653"/>
      <c r="P55" s="653"/>
      <c r="Q55" s="653"/>
      <c r="R55" s="653"/>
      <c r="S55" s="653"/>
      <c r="T55" s="653"/>
      <c r="U55" s="653"/>
      <c r="V55" s="653"/>
      <c r="W55" s="653"/>
      <c r="X55" s="653"/>
      <c r="Y55" s="653"/>
      <c r="Z55" s="653"/>
      <c r="AA55" s="654"/>
    </row>
    <row r="56" spans="1:27" ht="12.75">
      <c r="A56" s="652"/>
      <c r="B56" s="653"/>
      <c r="C56" s="653"/>
      <c r="D56" s="653"/>
      <c r="E56" s="653"/>
      <c r="F56" s="653"/>
      <c r="G56" s="653"/>
      <c r="H56" s="653"/>
      <c r="I56" s="653"/>
      <c r="J56" s="653"/>
      <c r="K56" s="653"/>
      <c r="L56" s="653"/>
      <c r="M56" s="654"/>
      <c r="N56" s="652"/>
      <c r="O56" s="653"/>
      <c r="P56" s="653"/>
      <c r="Q56" s="653"/>
      <c r="R56" s="653"/>
      <c r="S56" s="653"/>
      <c r="T56" s="653"/>
      <c r="U56" s="653"/>
      <c r="V56" s="653"/>
      <c r="W56" s="653"/>
      <c r="X56" s="653"/>
      <c r="Y56" s="653"/>
      <c r="Z56" s="653"/>
      <c r="AA56" s="654"/>
    </row>
    <row r="57" spans="1:27" ht="6.75" customHeight="1">
      <c r="A57" s="655"/>
      <c r="B57" s="656"/>
      <c r="C57" s="656"/>
      <c r="D57" s="656"/>
      <c r="E57" s="656"/>
      <c r="F57" s="656"/>
      <c r="G57" s="656"/>
      <c r="H57" s="656"/>
      <c r="I57" s="656"/>
      <c r="J57" s="656"/>
      <c r="K57" s="656"/>
      <c r="L57" s="656"/>
      <c r="M57" s="657"/>
      <c r="N57" s="655"/>
      <c r="O57" s="656"/>
      <c r="P57" s="656"/>
      <c r="Q57" s="656"/>
      <c r="R57" s="656"/>
      <c r="S57" s="656"/>
      <c r="T57" s="656"/>
      <c r="U57" s="656"/>
      <c r="V57" s="656"/>
      <c r="W57" s="656"/>
      <c r="X57" s="656"/>
      <c r="Y57" s="656"/>
      <c r="Z57" s="656"/>
      <c r="AA57" s="657"/>
    </row>
  </sheetData>
  <sheetProtection password="DD4C" sheet="1" objects="1" scenarios="1"/>
  <mergeCells count="80">
    <mergeCell ref="A14:AA14"/>
    <mergeCell ref="W13:AA13"/>
    <mergeCell ref="G13:V13"/>
    <mergeCell ref="A13:F13"/>
    <mergeCell ref="B19:M19"/>
    <mergeCell ref="B20:G20"/>
    <mergeCell ref="H20:M20"/>
    <mergeCell ref="R20:AA20"/>
    <mergeCell ref="D16:Q16"/>
    <mergeCell ref="R16:AA16"/>
    <mergeCell ref="B17:Q17"/>
    <mergeCell ref="F18:M18"/>
    <mergeCell ref="N21:AA21"/>
    <mergeCell ref="B22:G22"/>
    <mergeCell ref="H22:M22"/>
    <mergeCell ref="P22:AA22"/>
    <mergeCell ref="B21:M21"/>
    <mergeCell ref="C26:R26"/>
    <mergeCell ref="T26:AA26"/>
    <mergeCell ref="C27:R27"/>
    <mergeCell ref="T27:AA27"/>
    <mergeCell ref="T29:AA29"/>
    <mergeCell ref="C30:R30"/>
    <mergeCell ref="T30:AA30"/>
    <mergeCell ref="C31:R31"/>
    <mergeCell ref="T31:AA31"/>
    <mergeCell ref="C29:R29"/>
    <mergeCell ref="C32:R32"/>
    <mergeCell ref="S32:AA36"/>
    <mergeCell ref="B33:B37"/>
    <mergeCell ref="D33:L33"/>
    <mergeCell ref="N33:R33"/>
    <mergeCell ref="D34:L34"/>
    <mergeCell ref="N34:R34"/>
    <mergeCell ref="D35:L35"/>
    <mergeCell ref="N35:R35"/>
    <mergeCell ref="D36:L36"/>
    <mergeCell ref="N36:R36"/>
    <mergeCell ref="D37:R37"/>
    <mergeCell ref="T37:AA37"/>
    <mergeCell ref="C38:R38"/>
    <mergeCell ref="T38:AA38"/>
    <mergeCell ref="C39:R39"/>
    <mergeCell ref="T39:AA39"/>
    <mergeCell ref="A40:A49"/>
    <mergeCell ref="C40:R40"/>
    <mergeCell ref="T40:AA40"/>
    <mergeCell ref="C41:R41"/>
    <mergeCell ref="T41:AA41"/>
    <mergeCell ref="C42:R42"/>
    <mergeCell ref="T42:AA42"/>
    <mergeCell ref="C43:R43"/>
    <mergeCell ref="S44:AA46"/>
    <mergeCell ref="B45:B47"/>
    <mergeCell ref="D45:J45"/>
    <mergeCell ref="L45:R45"/>
    <mergeCell ref="D46:J46"/>
    <mergeCell ref="L46:R46"/>
    <mergeCell ref="D47:R47"/>
    <mergeCell ref="T47:AA47"/>
    <mergeCell ref="A50:M57"/>
    <mergeCell ref="N50:AA57"/>
    <mergeCell ref="N19:AA19"/>
    <mergeCell ref="N18:AA18"/>
    <mergeCell ref="C48:R48"/>
    <mergeCell ref="T48:AA48"/>
    <mergeCell ref="C49:R49"/>
    <mergeCell ref="T49:AA49"/>
    <mergeCell ref="T43:AA43"/>
    <mergeCell ref="C44:R44"/>
    <mergeCell ref="A16:A24"/>
    <mergeCell ref="B24:M24"/>
    <mergeCell ref="N24:AA24"/>
    <mergeCell ref="C28:R28"/>
    <mergeCell ref="T28:AA28"/>
    <mergeCell ref="B23:M23"/>
    <mergeCell ref="N23:AA23"/>
    <mergeCell ref="A25:A39"/>
    <mergeCell ref="C25:R25"/>
    <mergeCell ref="T25:AA25"/>
  </mergeCells>
  <conditionalFormatting sqref="B17:Q17 G13:V13 B19:N19 B21:N21 B23:N24">
    <cfRule type="cellIs" priority="1" dxfId="0" operator="greaterThan" stopIfTrue="1">
      <formula>0</formula>
    </cfRule>
  </conditionalFormatting>
  <printOptions/>
  <pageMargins left="0.25" right="0.25" top="0.25" bottom="0.25" header="0.5" footer="0.5"/>
  <pageSetup horizontalDpi="300" verticalDpi="300" orientation="portrait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MadHouse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Abin</dc:creator>
  <cp:keywords/>
  <dc:description/>
  <cp:lastModifiedBy>Creative</cp:lastModifiedBy>
  <cp:lastPrinted>2009-05-31T10:17:31Z</cp:lastPrinted>
  <dcterms:created xsi:type="dcterms:W3CDTF">2007-07-12T13:41:56Z</dcterms:created>
  <dcterms:modified xsi:type="dcterms:W3CDTF">2004-06-30T20:31:11Z</dcterms:modified>
  <cp:category/>
  <cp:version/>
  <cp:contentType/>
  <cp:contentStatus/>
</cp:coreProperties>
</file>