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360" windowHeight="8730" activeTab="1"/>
  </bookViews>
  <sheets>
    <sheet name="data entry" sheetId="1" r:id="rId1"/>
    <sheet name="ITR- page 1" sheetId="2" r:id="rId2"/>
    <sheet name="ITR- page 2" sheetId="3" r:id="rId3"/>
    <sheet name="ack itr" sheetId="4" r:id="rId4"/>
  </sheets>
  <definedNames>
    <definedName name="_xlnm.Print_Area" localSheetId="3">'ack itr'!$A$1:$AA$57</definedName>
    <definedName name="_xlnm.Print_Area" localSheetId="1">'ITR- page 1'!$A$1:$AJ$60</definedName>
    <definedName name="_xlnm.Print_Area" localSheetId="2">'ITR- page 2'!$A$1:$AR$69</definedName>
    <definedName name="Z_5C1E5F89_2702_4C1D_948D_7A793C0F4EB0_.wvu.PrintArea" localSheetId="2" hidden="1">'ITR- page 2'!$A$1:$AR$69</definedName>
  </definedNames>
  <calcPr fullCalcOnLoad="1"/>
</workbook>
</file>

<file path=xl/comments1.xml><?xml version="1.0" encoding="utf-8"?>
<comments xmlns="http://schemas.openxmlformats.org/spreadsheetml/2006/main">
  <authors>
    <author>NAA</author>
  </authors>
  <commentList>
    <comment ref="C5" authorId="0">
      <text>
        <r>
          <rPr>
            <b/>
            <sz val="10"/>
            <color indexed="10"/>
            <rFont val="Tahoma"/>
            <family val="2"/>
          </rPr>
          <t>NAA:
From Form 16</t>
        </r>
      </text>
    </comment>
  </commentList>
</comments>
</file>

<file path=xl/comments2.xml><?xml version="1.0" encoding="utf-8"?>
<comments xmlns="http://schemas.openxmlformats.org/spreadsheetml/2006/main">
  <authors>
    <author>NAA</author>
  </authors>
  <commentList>
    <comment ref="B9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Please fill up data entry page for calculation of Income Tax</t>
        </r>
      </text>
    </comment>
  </commentList>
</comments>
</file>

<file path=xl/comments3.xml><?xml version="1.0" encoding="utf-8"?>
<comments xmlns="http://schemas.openxmlformats.org/spreadsheetml/2006/main">
  <authors>
    <author>NAA</author>
  </authors>
  <commentList>
    <comment ref="W2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Fill this from Item 23</t>
        </r>
      </text>
    </comment>
    <comment ref="W4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Fill this from item 23</t>
        </r>
      </text>
    </comment>
  </commentList>
</comments>
</file>

<file path=xl/sharedStrings.xml><?xml version="1.0" encoding="utf-8"?>
<sst xmlns="http://schemas.openxmlformats.org/spreadsheetml/2006/main" count="394" uniqueCount="285">
  <si>
    <t>d</t>
  </si>
  <si>
    <t>PERSONAL INFORMATION</t>
  </si>
  <si>
    <t>First Name</t>
  </si>
  <si>
    <t>Last Name</t>
  </si>
  <si>
    <t>Midle Name</t>
  </si>
  <si>
    <t>PAN</t>
  </si>
  <si>
    <t>Flat/Door/Block No</t>
  </si>
  <si>
    <t>Name of Premises/Building/Village</t>
  </si>
  <si>
    <t>Date of Birth(DD/MM/YYYY)</t>
  </si>
  <si>
    <t>/</t>
  </si>
  <si>
    <t>Road/Street/Post Office</t>
  </si>
  <si>
    <t>Area/Locality</t>
  </si>
  <si>
    <t>Employer Category (Tick)</t>
  </si>
  <si>
    <t>Govt</t>
  </si>
  <si>
    <t>PSU</t>
  </si>
  <si>
    <t>Others</t>
  </si>
  <si>
    <t>Town/City/District</t>
  </si>
  <si>
    <t>State</t>
  </si>
  <si>
    <t>Pin code</t>
  </si>
  <si>
    <t>Sex (Tick)</t>
  </si>
  <si>
    <t>Male</t>
  </si>
  <si>
    <t>Female</t>
  </si>
  <si>
    <t>Email Address</t>
  </si>
  <si>
    <t xml:space="preserve">STD code- Phone Number </t>
  </si>
  <si>
    <t>FILING STATUS</t>
  </si>
  <si>
    <t>Designation of Assessing Officer (Ward/Circle)</t>
  </si>
  <si>
    <t>Return filed under section</t>
  </si>
  <si>
    <t>[(Please see instruction number-9(i)]</t>
  </si>
  <si>
    <t>Whether original or Revised return? (Tick)</t>
  </si>
  <si>
    <t>Original</t>
  </si>
  <si>
    <t>Revised</t>
  </si>
  <si>
    <t>filing original return (DD/MM/YYYY)</t>
  </si>
  <si>
    <t>If revise, enter Receipt No. and Date of</t>
  </si>
  <si>
    <t>Residential Status (Tick)</t>
  </si>
  <si>
    <t>Resident</t>
  </si>
  <si>
    <t>Non-resident</t>
  </si>
  <si>
    <t>Resident but not Ordinarily Resident</t>
  </si>
  <si>
    <t>Income chargeable under the Head ‘Salaries’(Salary/ Pension)</t>
  </si>
  <si>
    <t>Income chargeable under the Head ‘Other Sources’</t>
  </si>
  <si>
    <t>a</t>
  </si>
  <si>
    <t>b</t>
  </si>
  <si>
    <t>c</t>
  </si>
  <si>
    <t>Family pension</t>
  </si>
  <si>
    <t>2a</t>
  </si>
  <si>
    <t>2b</t>
  </si>
  <si>
    <t>Interest</t>
  </si>
  <si>
    <t>Total (2a + 2b)</t>
  </si>
  <si>
    <t>2c</t>
  </si>
  <si>
    <t>Gross Total Income (1+2c)</t>
  </si>
  <si>
    <t>Deductions under chapter VI A (Section)</t>
  </si>
  <si>
    <t>m</t>
  </si>
  <si>
    <t>80C</t>
  </si>
  <si>
    <t>80CCC</t>
  </si>
  <si>
    <t>80D</t>
  </si>
  <si>
    <t>e</t>
  </si>
  <si>
    <t>f</t>
  </si>
  <si>
    <t>g</t>
  </si>
  <si>
    <t>h</t>
  </si>
  <si>
    <t>80DD</t>
  </si>
  <si>
    <t>80DDB</t>
  </si>
  <si>
    <t>80E</t>
  </si>
  <si>
    <t>80G</t>
  </si>
  <si>
    <t>i</t>
  </si>
  <si>
    <t>j</t>
  </si>
  <si>
    <t>k</t>
  </si>
  <si>
    <t>l</t>
  </si>
  <si>
    <t>80GG</t>
  </si>
  <si>
    <t>80GGA</t>
  </si>
  <si>
    <t>80GGC</t>
  </si>
  <si>
    <t>80U</t>
  </si>
  <si>
    <t>Deductions (Total of a to l)</t>
  </si>
  <si>
    <t>4m</t>
  </si>
  <si>
    <t>Total Income (3-4m)</t>
  </si>
  <si>
    <r>
      <t xml:space="preserve">Net Agricultural Income </t>
    </r>
    <r>
      <rPr>
        <i/>
        <sz val="10"/>
        <rFont val="Arial"/>
        <family val="2"/>
      </rPr>
      <t>(Enter only if greater than Rs 5,000)</t>
    </r>
  </si>
  <si>
    <t>‘Aggregate Income’ (5+6)</t>
  </si>
  <si>
    <t>INCOME &amp; DEDUCTIONS</t>
  </si>
  <si>
    <t>TAX COMPUTATION</t>
  </si>
  <si>
    <t>Tax Payable on ‘Aggregate Income’</t>
  </si>
  <si>
    <t>Rebate in respect of Net Agricultural income</t>
  </si>
  <si>
    <t>Tax Payable on Total Income( 8a-8b)</t>
  </si>
  <si>
    <t>Surcharge on 9a</t>
  </si>
  <si>
    <t>Total Tax, Surcharge and Education Cess Payable (9a+9b+9c)</t>
  </si>
  <si>
    <t>Relief under Section 89</t>
  </si>
  <si>
    <t>Relief under Section 90/91</t>
  </si>
  <si>
    <t>Balance Tax Payable (9d-10-11)</t>
  </si>
  <si>
    <t>9a</t>
  </si>
  <si>
    <t>9b</t>
  </si>
  <si>
    <t>9c</t>
  </si>
  <si>
    <t>9d</t>
  </si>
  <si>
    <t>Interest Payable U/s 234A</t>
  </si>
  <si>
    <t>Interest Payable U/s 234B</t>
  </si>
  <si>
    <t>Interest Payable U/s 234C</t>
  </si>
  <si>
    <t>13a</t>
  </si>
  <si>
    <t>13b</t>
  </si>
  <si>
    <t>13c</t>
  </si>
  <si>
    <t>13d</t>
  </si>
  <si>
    <t>For Office Use Only</t>
  </si>
  <si>
    <t>Seal and Signature of receiving official</t>
  </si>
  <si>
    <t>Receipt No</t>
  </si>
  <si>
    <t>Date</t>
  </si>
  <si>
    <t>Do not write or stamp in this area (Space for bar code)</t>
  </si>
  <si>
    <t>TAXES PAID</t>
  </si>
  <si>
    <t>Taxes Paid</t>
  </si>
  <si>
    <t>Total Taxes Paid (15a+15b+15c)</t>
  </si>
  <si>
    <t>15a</t>
  </si>
  <si>
    <t>15b</t>
  </si>
  <si>
    <t>15c</t>
  </si>
  <si>
    <t>15d</t>
  </si>
  <si>
    <t>REFUND</t>
  </si>
  <si>
    <t>MICR Code</t>
  </si>
  <si>
    <t>Details of Tax Deducted at Source from Salary [As per Form 16 issued by Employer(s)]</t>
  </si>
  <si>
    <t>TDS ON SALARY</t>
  </si>
  <si>
    <t xml:space="preserve">Sl </t>
  </si>
  <si>
    <t>No</t>
  </si>
  <si>
    <t>Name and address of the Deductor</t>
  </si>
  <si>
    <t>deposited</t>
  </si>
  <si>
    <t>I</t>
  </si>
  <si>
    <t>II</t>
  </si>
  <si>
    <t>Name and address of the Employer</t>
  </si>
  <si>
    <r>
      <t>Refund (15d-14)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(enter if 15d is greater than 14, also give Bank Account details below)</t>
    </r>
  </si>
  <si>
    <r>
      <t>Tax Payable (14-15d)</t>
    </r>
    <r>
      <rPr>
        <i/>
        <sz val="8"/>
        <rFont val="Arial"/>
        <family val="2"/>
      </rPr>
      <t xml:space="preserve"> (Enter if 14 is greater than 15d, else leave blank)</t>
    </r>
  </si>
  <si>
    <r>
      <t>Self Assessment Tax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(from item 23)</t>
    </r>
  </si>
  <si>
    <r>
      <t>TDS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(column 7 of item 21 +column 7 of item 22)</t>
    </r>
  </si>
  <si>
    <r>
      <t>Advance Tax</t>
    </r>
    <r>
      <rPr>
        <b/>
        <sz val="9"/>
        <rFont val="Arial"/>
        <family val="2"/>
      </rPr>
      <t xml:space="preserve"> </t>
    </r>
    <r>
      <rPr>
        <i/>
        <sz val="8"/>
        <rFont val="Arial"/>
        <family val="2"/>
      </rPr>
      <t>(from item 23)</t>
    </r>
  </si>
  <si>
    <t>refundable</t>
  </si>
  <si>
    <t>Details of Tax Deducted at Source on Interest [As per Form 16 A issued by Deductor(s)]</t>
  </si>
  <si>
    <t>TDS ON INTEREST</t>
  </si>
  <si>
    <t>III</t>
  </si>
  <si>
    <r>
      <t xml:space="preserve">NOTE </t>
    </r>
    <r>
      <rPr>
        <b/>
        <sz val="9"/>
        <color indexed="9"/>
        <rFont val="Arial"/>
        <family val="2"/>
      </rPr>
      <t>►</t>
    </r>
  </si>
  <si>
    <t>Enter the total of column (7) of 21 and column (7) of 22 in Sl No. 15b of TAXES PAID</t>
  </si>
  <si>
    <t>Details of Advance Tax and Self Assessment Tax Payments</t>
  </si>
  <si>
    <t>TAX PAYMENTS</t>
  </si>
  <si>
    <t>Sl</t>
  </si>
  <si>
    <t>Name of Bank &amp; Branch</t>
  </si>
  <si>
    <t>BSR Code</t>
  </si>
  <si>
    <t>Amount (Rs)</t>
  </si>
  <si>
    <t>IV</t>
  </si>
  <si>
    <t>V</t>
  </si>
  <si>
    <t>Enter the totals of Advance tax and Self Assessment tax in Sl No. 15 a and 15c of TAXES PAID</t>
  </si>
  <si>
    <r>
      <t xml:space="preserve">Other Information (transactions reported through Annual Information Return) </t>
    </r>
    <r>
      <rPr>
        <i/>
        <sz val="8"/>
        <rFont val="Arial"/>
        <family val="2"/>
      </rPr>
      <t>(Please see instruction number-9(ii) for code)</t>
    </r>
  </si>
  <si>
    <t>SI</t>
  </si>
  <si>
    <t>Code</t>
  </si>
  <si>
    <t>001</t>
  </si>
  <si>
    <t>002</t>
  </si>
  <si>
    <t>003</t>
  </si>
  <si>
    <t>004</t>
  </si>
  <si>
    <t>005</t>
  </si>
  <si>
    <t>006</t>
  </si>
  <si>
    <t>007</t>
  </si>
  <si>
    <t>008</t>
  </si>
  <si>
    <r>
      <t xml:space="preserve">Tax-exempt interest income </t>
    </r>
    <r>
      <rPr>
        <i/>
        <sz val="8"/>
        <rFont val="Arial"/>
        <family val="2"/>
      </rPr>
      <t>(for reporting purposes only)</t>
    </r>
  </si>
  <si>
    <t>E-filing Acknowledgement Number</t>
  </si>
  <si>
    <t>Date(DD/MM/YYYY)</t>
  </si>
  <si>
    <t>8a</t>
  </si>
  <si>
    <t>8b</t>
  </si>
  <si>
    <t>Income from other sources (Bank Interest)</t>
  </si>
  <si>
    <t>Sex</t>
  </si>
  <si>
    <t>Age</t>
  </si>
  <si>
    <t>Less than 65 years</t>
  </si>
  <si>
    <t>VERIFICATION</t>
  </si>
  <si>
    <t>declare that to the best of my knowledge and belief, the information given in the return thereto is correct and complete and that the amount of total</t>
  </si>
  <si>
    <t>income and other particulars shown therein are truly stated and are in accordance with the provisions of the Income-tax Act, 1961, in respect of</t>
  </si>
  <si>
    <t>Place</t>
  </si>
  <si>
    <r>
      <t xml:space="preserve">Sign here </t>
    </r>
    <r>
      <rPr>
        <b/>
        <sz val="10.5"/>
        <rFont val="Wingdings"/>
        <family val="0"/>
      </rPr>
      <t>è</t>
    </r>
  </si>
  <si>
    <t>If the return has been prepared by a Tax Return Preparer (TRP) give further details as below:</t>
  </si>
  <si>
    <t>Identification No. of TRP</t>
  </si>
  <si>
    <t>Name of TRP</t>
  </si>
  <si>
    <t>Counter Signature of TRP</t>
  </si>
  <si>
    <r>
      <t xml:space="preserve">If TRP is entitled for any reimbursement from the Government, amount thereof </t>
    </r>
    <r>
      <rPr>
        <i/>
        <sz val="10"/>
        <rFont val="Arial"/>
        <family val="2"/>
      </rPr>
      <t>(to be filled by TRP)</t>
    </r>
  </si>
  <si>
    <t>Total income</t>
  </si>
  <si>
    <t xml:space="preserve">COMPUTATION OF TOTAL INCOME AND TAX </t>
  </si>
  <si>
    <t xml:space="preserve">STATUS : INDIVIDUAL </t>
  </si>
  <si>
    <t>COMPUTATION OF TOTAL INCOME</t>
  </si>
  <si>
    <t xml:space="preserve">SALARY AND ALLOWANCES </t>
  </si>
  <si>
    <t>NET TAXABLE SALARY</t>
  </si>
  <si>
    <t>INCOME FROM OTHER SOURCES (Bank interest)</t>
  </si>
  <si>
    <t>GROSS TOTAL INCOME</t>
  </si>
  <si>
    <t>Deductions under Chapter VI-A</t>
  </si>
  <si>
    <t xml:space="preserve">NET TOTAL INCOME </t>
  </si>
  <si>
    <t>TOTAL INCOME ROUNDED OFF U/S 288 A</t>
  </si>
  <si>
    <t>COMPUTATION OF TAX</t>
  </si>
  <si>
    <t>INCOME TAX ON TOTAL INCOME</t>
  </si>
  <si>
    <t xml:space="preserve">REBATE u/s 88 </t>
  </si>
  <si>
    <t>REBATE u/s 88B</t>
  </si>
  <si>
    <t>REBATE u/s 88C</t>
  </si>
  <si>
    <t>TOTAL INCOME TAX PAYABLE (A)</t>
  </si>
  <si>
    <t>SURCHARGE (@ 10% of A) (B)</t>
  </si>
  <si>
    <t>TOTAL TAX AND SURCHARGE PAYABLE (C = A+B)</t>
  </si>
  <si>
    <t>ADD</t>
  </si>
  <si>
    <r>
      <t>Type of Account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(tick as applicable</t>
    </r>
    <r>
      <rPr>
        <b/>
        <i/>
        <sz val="9"/>
        <rFont val="Arial"/>
        <family val="2"/>
      </rPr>
      <t xml:space="preserve"> )</t>
    </r>
  </si>
  <si>
    <t>Savings</t>
  </si>
  <si>
    <t>Current</t>
  </si>
  <si>
    <t xml:space="preserve">I,                                                                                                         </t>
  </si>
  <si>
    <t xml:space="preserve">son/daughter of </t>
  </si>
  <si>
    <t>solemnly</t>
  </si>
  <si>
    <t>FORM</t>
  </si>
  <si>
    <t>ITR-1</t>
  </si>
  <si>
    <t xml:space="preserve">INDIAN INCOME TAX RETURN </t>
  </si>
  <si>
    <t xml:space="preserve">[For Individuals having Income from Salary/ Pension/ family pension) &amp; </t>
  </si>
  <si>
    <t>Assessment year</t>
  </si>
  <si>
    <t xml:space="preserve"> Interest]</t>
  </si>
  <si>
    <t>-</t>
  </si>
  <si>
    <t>(Please see Rule 12 of the Income-tax Rules,1962)</t>
  </si>
  <si>
    <t>(Also see attached instructions)</t>
  </si>
  <si>
    <t xml:space="preserve">Amount Taxable (Rs) </t>
  </si>
  <si>
    <t>80CCD</t>
  </si>
  <si>
    <t>80RRB</t>
  </si>
  <si>
    <t>n</t>
  </si>
  <si>
    <t>Total deductions (total of a to m)</t>
  </si>
  <si>
    <t>Total Interest Payable (13a+13b+13c)</t>
  </si>
  <si>
    <t>Total Tax and Interest Payable(12+13d)</t>
  </si>
  <si>
    <t>Net Agricultural Income (Enter only if greater than Rs 5,000)</t>
  </si>
  <si>
    <t>Aggregate Income</t>
  </si>
  <si>
    <t>For more details read the ITR-1 annexure available in pdf format.</t>
  </si>
  <si>
    <r>
      <t>Enter your bank account number</t>
    </r>
    <r>
      <rPr>
        <b/>
        <i/>
        <sz val="9"/>
        <rFont val="Arial"/>
        <family val="2"/>
      </rPr>
      <t xml:space="preserve"> </t>
    </r>
    <r>
      <rPr>
        <b/>
        <i/>
        <sz val="8"/>
        <rFont val="Arial"/>
        <family val="2"/>
      </rPr>
      <t>(mandatory in case of refund)</t>
    </r>
  </si>
  <si>
    <t>In case of direct deposit to your bank account give additional details</t>
  </si>
  <si>
    <t>Sl No</t>
  </si>
  <si>
    <t>Tax Deduction Account Number (TAN) of the Employer</t>
  </si>
  <si>
    <t>Income chargeable under the head salaries</t>
  </si>
  <si>
    <t>Deduction unde Chapter VI -A</t>
  </si>
  <si>
    <t>Tax payable (incl. surch.and edn. cess)</t>
  </si>
  <si>
    <t>Total tax deposited</t>
  </si>
  <si>
    <t>Tax payable/ refundable</t>
  </si>
  <si>
    <t>Tax Deduction Account Number (TAN) of the Deductor</t>
  </si>
  <si>
    <t>Amount paid/credited</t>
  </si>
  <si>
    <t>Date of Payment/ Credit</t>
  </si>
  <si>
    <t>Amount out of (6) claimed for this year</t>
  </si>
  <si>
    <t>Date of Deposit (DD/MM/YYYY)</t>
  </si>
  <si>
    <t>Serial Number of Challan</t>
  </si>
  <si>
    <t xml:space="preserve">Received with thanks from </t>
  </si>
  <si>
    <t>a return of income</t>
  </si>
  <si>
    <t>PERSONALINFORMATION</t>
  </si>
  <si>
    <t xml:space="preserve">Name </t>
  </si>
  <si>
    <t xml:space="preserve">Flat/Door/Block </t>
  </si>
  <si>
    <t>Name Of Premises/Building/Village</t>
  </si>
  <si>
    <t xml:space="preserve">Town/City/District </t>
  </si>
  <si>
    <t>COMPUTATION OF INCOME AND TAX THEREON</t>
  </si>
  <si>
    <t>Gross total income</t>
  </si>
  <si>
    <t>Deductions under Chapter-VI-A</t>
  </si>
  <si>
    <t>Total Income</t>
  </si>
  <si>
    <t>Net tax payable</t>
  </si>
  <si>
    <t>Interest payable</t>
  </si>
  <si>
    <t>Total tax and interest payable</t>
  </si>
  <si>
    <t>Advance Tax</t>
  </si>
  <si>
    <t>7a</t>
  </si>
  <si>
    <t>TDS</t>
  </si>
  <si>
    <t>7b</t>
  </si>
  <si>
    <t>TCS</t>
  </si>
  <si>
    <t>7c</t>
  </si>
  <si>
    <t>Self Assessment Tax</t>
  </si>
  <si>
    <t>7d</t>
  </si>
  <si>
    <t>Total Taxes Paid (7a+7b+7c +7d)</t>
  </si>
  <si>
    <t>7e</t>
  </si>
  <si>
    <t>Tax Payable (6-7d)</t>
  </si>
  <si>
    <t>Refund (7e-6)</t>
  </si>
  <si>
    <t>COMPUTATION OF FRINGE BENEFITS AND TAX THEREON</t>
  </si>
  <si>
    <t>Value of Fringe Benefits</t>
  </si>
  <si>
    <t>NA</t>
  </si>
  <si>
    <t>Total fringe benefit tax liability</t>
  </si>
  <si>
    <t>Total interest payable</t>
  </si>
  <si>
    <t>14a</t>
  </si>
  <si>
    <t>14b</t>
  </si>
  <si>
    <t>Total Taxes Paid (14a+14b)</t>
  </si>
  <si>
    <t>14c</t>
  </si>
  <si>
    <t>Tax Payable (13-14c)</t>
  </si>
  <si>
    <t>Refund (14c – 13)</t>
  </si>
  <si>
    <t>Receipt No.                                                                                                     Date</t>
  </si>
  <si>
    <t>Seal and Signature of the receiving official</t>
  </si>
  <si>
    <t>Acknowledgement page available - fill up page 1,2 then 3 in yellow patches</t>
  </si>
  <si>
    <t>Nil</t>
  </si>
  <si>
    <t>Do you want your refund by</t>
  </si>
  <si>
    <t>cheque, or</t>
  </si>
  <si>
    <t>deposited directly into your bank account? (tick as applicable</t>
  </si>
  <si>
    <t>)</t>
  </si>
  <si>
    <t>ü</t>
  </si>
  <si>
    <t>EDUCATION CESS (@ 2% of C) + Higher Education cess(@1% of C)</t>
  </si>
  <si>
    <t>Income Chargeable under the head salaries</t>
  </si>
  <si>
    <t>TOTAL TAX, SURCHARGE &amp; CESS PAYABLE</t>
  </si>
  <si>
    <t xml:space="preserve">INPUT INFORMARTION IN YELLOW CELLS - </t>
  </si>
  <si>
    <t>Education Cess,including Surcharge and Education cess Payable (9a+9b+9c)</t>
  </si>
  <si>
    <t>Designation of Assessing Officer ( Ward /Circle)</t>
  </si>
  <si>
    <t>3a</t>
  </si>
  <si>
    <t>Current Year loss (if any)</t>
  </si>
  <si>
    <t>income chargeable to Income-tax for the previous year relevant to the Assessment Year 2009-10.</t>
  </si>
  <si>
    <t>and/or return of  fringe  benefits in Form  No. ITR -1 for assessment year 2009-10, having the following particulars.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</si>
</sst>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_-* #,##0_-;\-* #,##0_-;_-* &quot;-&quot;??_-;_-@_-"/>
    <numFmt numFmtId="168" formatCode="_(* #,##0.0_);_(* \(#,##0.0\);_(* &quot;-&quot;?_);_(@_)"/>
    <numFmt numFmtId="169" formatCode="_-* #,##0.00_-;\-* #,##0.00_-;_-* &quot;-&quot;??_-;_-@_-"/>
    <numFmt numFmtId="170" formatCode="00"/>
    <numFmt numFmtId="171" formatCode="\1\900"/>
    <numFmt numFmtId="172" formatCode="yyyy"/>
    <numFmt numFmtId="173" formatCode="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.5"/>
      <name val="Times New Roman"/>
      <family val="1"/>
    </font>
    <font>
      <b/>
      <sz val="10.5"/>
      <name val="Wingdings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b/>
      <sz val="10"/>
      <name val="Wingdings"/>
      <family val="0"/>
    </font>
    <font>
      <b/>
      <sz val="12"/>
      <color indexed="10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/>
    </xf>
    <xf numFmtId="9" fontId="2" fillId="0" borderId="6" xfId="21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2" borderId="1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2" borderId="18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167" fontId="18" fillId="0" borderId="1" xfId="15" applyNumberFormat="1" applyFont="1" applyBorder="1" applyAlignment="1">
      <alignment/>
    </xf>
    <xf numFmtId="167" fontId="19" fillId="0" borderId="1" xfId="15" applyNumberFormat="1" applyFont="1" applyBorder="1" applyAlignment="1">
      <alignment/>
    </xf>
    <xf numFmtId="0" fontId="19" fillId="0" borderId="1" xfId="19" applyFont="1" applyBorder="1">
      <alignment/>
      <protection/>
    </xf>
    <xf numFmtId="168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9" fillId="0" borderId="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67" fontId="18" fillId="4" borderId="1" xfId="15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textRotation="90" wrapText="1"/>
    </xf>
    <xf numFmtId="0" fontId="2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19" fillId="3" borderId="21" xfId="0" applyFont="1" applyFill="1" applyBorder="1" applyAlignment="1">
      <alignment horizontal="center" vertical="center"/>
    </xf>
    <xf numFmtId="167" fontId="19" fillId="0" borderId="1" xfId="15" applyNumberFormat="1" applyFont="1" applyBorder="1" applyAlignment="1" applyProtection="1">
      <alignment/>
      <protection hidden="1"/>
    </xf>
    <xf numFmtId="167" fontId="19" fillId="0" borderId="1" xfId="15" applyNumberFormat="1" applyFont="1" applyBorder="1" applyAlignment="1" applyProtection="1">
      <alignment horizontal="center"/>
      <protection hidden="1"/>
    </xf>
    <xf numFmtId="167" fontId="18" fillId="0" borderId="1" xfId="15" applyNumberFormat="1" applyFont="1" applyFill="1" applyBorder="1" applyAlignment="1" applyProtection="1">
      <alignment/>
      <protection hidden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0" fillId="0" borderId="1" xfId="19" applyFont="1" applyBorder="1">
      <alignment/>
      <protection/>
    </xf>
    <xf numFmtId="0" fontId="0" fillId="0" borderId="1" xfId="0" applyBorder="1" applyAlignment="1">
      <alignment horizontal="center" vertical="center"/>
    </xf>
    <xf numFmtId="0" fontId="19" fillId="5" borderId="1" xfId="0" applyFont="1" applyFill="1" applyBorder="1" applyAlignment="1">
      <alignment/>
    </xf>
    <xf numFmtId="0" fontId="2" fillId="6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19" fillId="4" borderId="1" xfId="0" applyFont="1" applyFill="1" applyBorder="1" applyAlignment="1" applyProtection="1">
      <alignment/>
      <protection locked="0"/>
    </xf>
    <xf numFmtId="167" fontId="18" fillId="5" borderId="1" xfId="15" applyNumberFormat="1" applyFont="1" applyFill="1" applyBorder="1" applyAlignment="1">
      <alignment/>
    </xf>
    <xf numFmtId="167" fontId="19" fillId="3" borderId="1" xfId="15" applyNumberFormat="1" applyFont="1" applyFill="1" applyBorder="1" applyAlignment="1">
      <alignment/>
    </xf>
    <xf numFmtId="0" fontId="18" fillId="3" borderId="25" xfId="0" applyFont="1" applyFill="1" applyBorder="1" applyAlignment="1">
      <alignment/>
    </xf>
    <xf numFmtId="0" fontId="19" fillId="3" borderId="26" xfId="0" applyFont="1" applyFill="1" applyBorder="1" applyAlignment="1">
      <alignment/>
    </xf>
    <xf numFmtId="0" fontId="18" fillId="3" borderId="1" xfId="19" applyFont="1" applyFill="1" applyBorder="1">
      <alignment/>
      <protection/>
    </xf>
    <xf numFmtId="0" fontId="18" fillId="5" borderId="27" xfId="0" applyFont="1" applyFill="1" applyBorder="1" applyAlignment="1">
      <alignment/>
    </xf>
    <xf numFmtId="0" fontId="18" fillId="5" borderId="2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30" fillId="5" borderId="29" xfId="0" applyFont="1" applyFill="1" applyBorder="1" applyAlignment="1">
      <alignment/>
    </xf>
    <xf numFmtId="0" fontId="30" fillId="5" borderId="13" xfId="0" applyFont="1" applyFill="1" applyBorder="1" applyAlignment="1">
      <alignment/>
    </xf>
    <xf numFmtId="0" fontId="30" fillId="5" borderId="27" xfId="0" applyFont="1" applyFill="1" applyBorder="1" applyAlignment="1">
      <alignment/>
    </xf>
    <xf numFmtId="0" fontId="30" fillId="5" borderId="3" xfId="0" applyFont="1" applyFill="1" applyBorder="1" applyAlignment="1">
      <alignment/>
    </xf>
    <xf numFmtId="0" fontId="30" fillId="5" borderId="18" xfId="0" applyFont="1" applyFill="1" applyBorder="1" applyAlignment="1">
      <alignment/>
    </xf>
    <xf numFmtId="0" fontId="30" fillId="5" borderId="2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9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28" xfId="0" applyFont="1" applyBorder="1" applyAlignment="1">
      <alignment/>
    </xf>
    <xf numFmtId="0" fontId="18" fillId="3" borderId="1" xfId="0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9" fillId="0" borderId="29" xfId="0" applyFont="1" applyBorder="1" applyAlignment="1">
      <alignment/>
    </xf>
    <xf numFmtId="0" fontId="19" fillId="0" borderId="5" xfId="0" applyFont="1" applyBorder="1" applyAlignment="1">
      <alignment/>
    </xf>
    <xf numFmtId="169" fontId="19" fillId="3" borderId="31" xfId="15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29" fillId="0" borderId="0" xfId="0" applyFont="1" applyFill="1" applyBorder="1" applyAlignment="1">
      <alignment/>
    </xf>
    <xf numFmtId="0" fontId="31" fillId="0" borderId="26" xfId="0" applyFont="1" applyBorder="1" applyAlignment="1">
      <alignment/>
    </xf>
    <xf numFmtId="167" fontId="18" fillId="0" borderId="28" xfId="15" applyNumberFormat="1" applyFont="1" applyFill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0" fillId="0" borderId="1" xfId="0" applyBorder="1" applyAlignment="1">
      <alignment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 wrapText="1"/>
      <protection locked="0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9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167" fontId="18" fillId="0" borderId="1" xfId="15" applyNumberFormat="1" applyFont="1" applyBorder="1" applyAlignment="1">
      <alignment horizontal="center"/>
    </xf>
    <xf numFmtId="3" fontId="19" fillId="0" borderId="1" xfId="20" applyNumberFormat="1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locked="0"/>
    </xf>
    <xf numFmtId="167" fontId="19" fillId="0" borderId="1" xfId="15" applyNumberFormat="1" applyFont="1" applyBorder="1" applyAlignment="1" applyProtection="1" quotePrefix="1">
      <alignment horizontal="center"/>
      <protection hidden="1"/>
    </xf>
    <xf numFmtId="167" fontId="18" fillId="0" borderId="1" xfId="15" applyNumberFormat="1" applyFont="1" applyFill="1" applyBorder="1" applyAlignment="1" applyProtection="1">
      <alignment horizontal="center"/>
      <protection hidden="1"/>
    </xf>
    <xf numFmtId="167" fontId="19" fillId="0" borderId="1" xfId="15" applyNumberFormat="1" applyFont="1" applyBorder="1" applyAlignment="1">
      <alignment horizontal="center"/>
    </xf>
    <xf numFmtId="0" fontId="0" fillId="0" borderId="2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34" fillId="0" borderId="4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vertical="center" wrapText="1"/>
    </xf>
    <xf numFmtId="0" fontId="34" fillId="0" borderId="0" xfId="0" applyFont="1" applyBorder="1" applyAlignment="1">
      <alignment/>
    </xf>
    <xf numFmtId="0" fontId="2" fillId="6" borderId="0" xfId="0" applyFont="1" applyFill="1" applyBorder="1" applyAlignment="1">
      <alignment/>
    </xf>
    <xf numFmtId="0" fontId="2" fillId="7" borderId="36" xfId="0" applyFont="1" applyFill="1" applyBorder="1" applyAlignment="1" applyProtection="1">
      <alignment/>
      <protection locked="0"/>
    </xf>
    <xf numFmtId="0" fontId="2" fillId="7" borderId="4" xfId="0" applyFont="1" applyFill="1" applyBorder="1" applyAlignment="1" applyProtection="1">
      <alignment/>
      <protection locked="0"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2" fillId="7" borderId="43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>
      <alignment/>
    </xf>
    <xf numFmtId="0" fontId="35" fillId="5" borderId="29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6" fillId="2" borderId="23" xfId="0" applyFont="1" applyFill="1" applyBorder="1" applyAlignment="1" applyProtection="1">
      <alignment/>
      <protection locked="0"/>
    </xf>
    <xf numFmtId="0" fontId="15" fillId="2" borderId="23" xfId="0" applyFont="1" applyFill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/>
      <protection locked="0"/>
    </xf>
    <xf numFmtId="49" fontId="3" fillId="0" borderId="23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/>
      <protection locked="0"/>
    </xf>
    <xf numFmtId="0" fontId="2" fillId="0" borderId="34" xfId="0" applyFont="1" applyBorder="1" applyAlignment="1">
      <alignment/>
    </xf>
    <xf numFmtId="0" fontId="34" fillId="7" borderId="4" xfId="0" applyFont="1" applyFill="1" applyBorder="1" applyAlignment="1">
      <alignment/>
    </xf>
    <xf numFmtId="0" fontId="2" fillId="0" borderId="36" xfId="0" applyFont="1" applyBorder="1" applyAlignment="1">
      <alignment/>
    </xf>
    <xf numFmtId="0" fontId="34" fillId="0" borderId="4" xfId="0" applyFont="1" applyBorder="1" applyAlignment="1">
      <alignment/>
    </xf>
    <xf numFmtId="0" fontId="8" fillId="0" borderId="46" xfId="0" applyFont="1" applyBorder="1" applyAlignment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 quotePrefix="1">
      <alignment/>
    </xf>
    <xf numFmtId="0" fontId="0" fillId="0" borderId="22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wrapText="1"/>
      <protection locked="0"/>
    </xf>
    <xf numFmtId="0" fontId="27" fillId="0" borderId="4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25" fillId="0" borderId="0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2" fillId="0" borderId="25" xfId="0" applyNumberFormat="1" applyFont="1" applyBorder="1" applyAlignment="1" applyProtection="1">
      <alignment horizontal="left" wrapText="1"/>
      <protection hidden="1"/>
    </xf>
    <xf numFmtId="3" fontId="2" fillId="0" borderId="26" xfId="0" applyNumberFormat="1" applyFont="1" applyBorder="1" applyAlignment="1" applyProtection="1">
      <alignment horizontal="left" wrapText="1"/>
      <protection hidden="1"/>
    </xf>
    <xf numFmtId="3" fontId="2" fillId="0" borderId="31" xfId="0" applyNumberFormat="1" applyFont="1" applyBorder="1" applyAlignment="1" applyProtection="1">
      <alignment horizontal="left" wrapText="1"/>
      <protection hidden="1"/>
    </xf>
    <xf numFmtId="3" fontId="2" fillId="0" borderId="1" xfId="0" applyNumberFormat="1" applyFont="1" applyBorder="1" applyAlignment="1" applyProtection="1">
      <alignment wrapText="1"/>
      <protection locked="0"/>
    </xf>
    <xf numFmtId="3" fontId="2" fillId="0" borderId="23" xfId="0" applyNumberFormat="1" applyFont="1" applyBorder="1" applyAlignment="1" applyProtection="1">
      <alignment horizontal="left" wrapText="1"/>
      <protection hidden="1"/>
    </xf>
    <xf numFmtId="0" fontId="0" fillId="0" borderId="23" xfId="0" applyBorder="1" applyAlignment="1" applyProtection="1">
      <alignment horizontal="left" wrapText="1"/>
      <protection hidden="1"/>
    </xf>
    <xf numFmtId="0" fontId="3" fillId="0" borderId="2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1" fillId="0" borderId="23" xfId="0" applyFont="1" applyBorder="1" applyAlignment="1">
      <alignment/>
    </xf>
    <xf numFmtId="0" fontId="3" fillId="0" borderId="22" xfId="0" applyFont="1" applyBorder="1" applyAlignment="1">
      <alignment vertical="center" textRotation="90"/>
    </xf>
    <xf numFmtId="0" fontId="3" fillId="0" borderId="1" xfId="0" applyFont="1" applyBorder="1" applyAlignment="1">
      <alignment vertical="center" textRotation="90"/>
    </xf>
    <xf numFmtId="0" fontId="3" fillId="0" borderId="23" xfId="0" applyFont="1" applyBorder="1" applyAlignment="1">
      <alignment vertical="center" textRotation="90"/>
    </xf>
    <xf numFmtId="0" fontId="2" fillId="0" borderId="22" xfId="0" applyFont="1" applyBorder="1" applyAlignment="1">
      <alignment vertical="center" wrapText="1"/>
    </xf>
    <xf numFmtId="0" fontId="2" fillId="0" borderId="48" xfId="0" applyFont="1" applyBorder="1" applyAlignment="1">
      <alignment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90" wrapText="1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7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23" xfId="0" applyFont="1" applyBorder="1" applyAlignment="1">
      <alignment vertical="center"/>
    </xf>
    <xf numFmtId="1" fontId="2" fillId="0" borderId="29" xfId="0" applyNumberFormat="1" applyFon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" fontId="0" fillId="0" borderId="14" xfId="0" applyNumberFormat="1" applyBorder="1" applyAlignment="1">
      <alignment horizontal="left" vertical="center" wrapText="1"/>
    </xf>
    <xf numFmtId="1" fontId="0" fillId="0" borderId="3" xfId="0" applyNumberFormat="1" applyBorder="1" applyAlignment="1">
      <alignment vertical="center" wrapText="1"/>
    </xf>
    <xf numFmtId="1" fontId="0" fillId="0" borderId="18" xfId="0" applyNumberFormat="1" applyBorder="1" applyAlignment="1">
      <alignment vertical="center" wrapText="1"/>
    </xf>
    <xf numFmtId="1" fontId="0" fillId="0" borderId="49" xfId="0" applyNumberForma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9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36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49" fontId="2" fillId="6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5" xfId="0" applyBorder="1" applyAlignment="1">
      <alignment wrapText="1"/>
    </xf>
    <xf numFmtId="173" fontId="2" fillId="6" borderId="31" xfId="0" applyNumberFormat="1" applyFont="1" applyFill="1" applyBorder="1" applyAlignment="1" applyProtection="1">
      <alignment horizontal="center" vertical="center" wrapText="1"/>
      <protection locked="0"/>
    </xf>
    <xf numFmtId="173" fontId="0" fillId="6" borderId="1" xfId="0" applyNumberFormat="1" applyFill="1" applyBorder="1" applyAlignment="1" applyProtection="1">
      <alignment horizontal="center" vertical="center" wrapText="1"/>
      <protection locked="0"/>
    </xf>
    <xf numFmtId="17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70" fontId="0" fillId="6" borderId="1" xfId="0" applyNumberFormat="1" applyFill="1" applyBorder="1" applyAlignment="1" applyProtection="1">
      <alignment horizontal="center" vertical="center" wrapText="1"/>
      <protection locked="0"/>
    </xf>
    <xf numFmtId="17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8" borderId="29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2" fillId="8" borderId="27" xfId="0" applyFont="1" applyFill="1" applyBorder="1" applyAlignment="1">
      <alignment wrapText="1"/>
    </xf>
    <xf numFmtId="0" fontId="2" fillId="8" borderId="5" xfId="0" applyFont="1" applyFill="1" applyBorder="1" applyAlignment="1">
      <alignment wrapText="1"/>
    </xf>
    <xf numFmtId="0" fontId="2" fillId="8" borderId="0" xfId="0" applyFont="1" applyFill="1" applyBorder="1" applyAlignment="1">
      <alignment wrapText="1"/>
    </xf>
    <xf numFmtId="0" fontId="2" fillId="8" borderId="30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28" xfId="0" applyFont="1" applyFill="1" applyBorder="1" applyAlignment="1">
      <alignment wrapText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3" fontId="2" fillId="0" borderId="22" xfId="0" applyNumberFormat="1" applyFont="1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>
      <alignment wrapText="1"/>
    </xf>
    <xf numFmtId="3" fontId="2" fillId="0" borderId="1" xfId="0" applyNumberFormat="1" applyFon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3" fillId="0" borderId="22" xfId="0" applyFont="1" applyBorder="1" applyAlignment="1">
      <alignment wrapText="1"/>
    </xf>
    <xf numFmtId="0" fontId="5" fillId="0" borderId="28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34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6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3" fillId="8" borderId="53" xfId="0" applyFont="1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37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wrapText="1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2" fillId="0" borderId="58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11" fillId="2" borderId="9" xfId="0" applyFont="1" applyFill="1" applyBorder="1" applyAlignment="1">
      <alignment horizontal="left"/>
    </xf>
    <xf numFmtId="0" fontId="11" fillId="2" borderId="56" xfId="0" applyFont="1" applyFill="1" applyBorder="1" applyAlignment="1">
      <alignment horizontal="left"/>
    </xf>
    <xf numFmtId="0" fontId="11" fillId="2" borderId="24" xfId="0" applyFont="1" applyFill="1" applyBorder="1" applyAlignment="1" applyProtection="1">
      <alignment horizontal="left"/>
      <protection locked="0"/>
    </xf>
    <xf numFmtId="0" fontId="11" fillId="2" borderId="22" xfId="0" applyFont="1" applyFill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center" vertical="center" textRotation="90"/>
      <protection locked="0"/>
    </xf>
    <xf numFmtId="0" fontId="8" fillId="0" borderId="45" xfId="0" applyFont="1" applyBorder="1" applyAlignment="1" applyProtection="1">
      <alignment horizontal="center" vertical="center" textRotation="90"/>
      <protection locked="0"/>
    </xf>
    <xf numFmtId="0" fontId="3" fillId="0" borderId="31" xfId="0" applyFont="1" applyBorder="1" applyAlignment="1">
      <alignment horizontal="center" vertical="center" textRotation="90"/>
    </xf>
    <xf numFmtId="0" fontId="11" fillId="2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 applyProtection="1">
      <alignment/>
      <protection locked="0"/>
    </xf>
    <xf numFmtId="0" fontId="2" fillId="6" borderId="1" xfId="0" applyFont="1" applyFill="1" applyBorder="1" applyAlignment="1" applyProtection="1">
      <alignment horizontal="left" wrapText="1"/>
      <protection locked="0"/>
    </xf>
    <xf numFmtId="49" fontId="0" fillId="6" borderId="0" xfId="0" applyNumberFormat="1" applyFill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11" fillId="2" borderId="56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0" fontId="0" fillId="6" borderId="0" xfId="0" applyFill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9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6" xfId="0" applyBorder="1" applyAlignment="1">
      <alignment wrapText="1"/>
    </xf>
    <xf numFmtId="0" fontId="2" fillId="0" borderId="9" xfId="0" applyFont="1" applyBorder="1" applyAlignment="1" applyProtection="1">
      <alignment horizontal="left" wrapText="1"/>
      <protection hidden="1"/>
    </xf>
    <xf numFmtId="0" fontId="2" fillId="0" borderId="6" xfId="0" applyFont="1" applyBorder="1" applyAlignment="1" applyProtection="1">
      <alignment horizontal="left" wrapText="1"/>
      <protection hidden="1"/>
    </xf>
    <xf numFmtId="0" fontId="2" fillId="0" borderId="59" xfId="0" applyFont="1" applyBorder="1" applyAlignment="1" applyProtection="1">
      <alignment horizontal="left" wrapText="1"/>
      <protection hidden="1"/>
    </xf>
    <xf numFmtId="49" fontId="0" fillId="0" borderId="16" xfId="0" applyNumberFormat="1" applyFill="1" applyBorder="1" applyAlignment="1" applyProtection="1">
      <alignment horizontal="center" wrapText="1"/>
      <protection hidden="1"/>
    </xf>
    <xf numFmtId="0" fontId="0" fillId="0" borderId="17" xfId="0" applyFill="1" applyBorder="1" applyAlignment="1" applyProtection="1">
      <alignment horizontal="center" wrapText="1"/>
      <protection hidden="1"/>
    </xf>
    <xf numFmtId="0" fontId="0" fillId="0" borderId="60" xfId="0" applyFill="1" applyBorder="1" applyAlignment="1" applyProtection="1">
      <alignment horizontal="center" wrapText="1"/>
      <protection hidden="1"/>
    </xf>
    <xf numFmtId="0" fontId="2" fillId="0" borderId="5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33" xfId="0" applyFont="1" applyBorder="1" applyAlignment="1">
      <alignment wrapText="1"/>
    </xf>
    <xf numFmtId="49" fontId="0" fillId="0" borderId="16" xfId="0" applyNumberFormat="1" applyFill="1" applyBorder="1" applyAlignment="1" applyProtection="1">
      <alignment horizontal="center" vertical="center" wrapText="1"/>
      <protection hidden="1"/>
    </xf>
    <xf numFmtId="49" fontId="0" fillId="0" borderId="17" xfId="0" applyNumberFormat="1" applyFill="1" applyBorder="1" applyAlignment="1" applyProtection="1">
      <alignment horizontal="center" vertical="center" wrapText="1"/>
      <protection hidden="1"/>
    </xf>
    <xf numFmtId="49" fontId="0" fillId="0" borderId="7" xfId="0" applyNumberFormat="1" applyFill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7" xfId="0" applyFont="1" applyFill="1" applyBorder="1" applyAlignment="1" applyProtection="1">
      <alignment horizontal="center" vertical="top" wrapText="1"/>
      <protection hidden="1"/>
    </xf>
    <xf numFmtId="0" fontId="0" fillId="0" borderId="7" xfId="0" applyFont="1" applyFill="1" applyBorder="1" applyAlignment="1" applyProtection="1">
      <alignment horizontal="center" vertical="top" wrapText="1"/>
      <protection hidden="1"/>
    </xf>
    <xf numFmtId="0" fontId="0" fillId="0" borderId="16" xfId="0" applyFill="1" applyBorder="1" applyAlignment="1" applyProtection="1">
      <alignment horizontal="center" wrapText="1"/>
      <protection hidden="1"/>
    </xf>
    <xf numFmtId="0" fontId="2" fillId="0" borderId="39" xfId="0" applyFont="1" applyBorder="1" applyAlignment="1">
      <alignment vertical="top" wrapText="1"/>
    </xf>
    <xf numFmtId="0" fontId="0" fillId="0" borderId="33" xfId="0" applyBorder="1" applyAlignment="1">
      <alignment wrapText="1"/>
    </xf>
    <xf numFmtId="0" fontId="0" fillId="0" borderId="7" xfId="0" applyFill="1" applyBorder="1" applyAlignment="1" applyProtection="1">
      <alignment horizontal="center" wrapText="1"/>
      <protection hidden="1"/>
    </xf>
    <xf numFmtId="0" fontId="8" fillId="0" borderId="61" xfId="0" applyFont="1" applyBorder="1" applyAlignment="1">
      <alignment vertical="center" textRotation="90" wrapText="1"/>
    </xf>
    <xf numFmtId="0" fontId="8" fillId="0" borderId="62" xfId="0" applyFont="1" applyBorder="1" applyAlignment="1">
      <alignment vertical="center" textRotation="90" wrapText="1"/>
    </xf>
    <xf numFmtId="0" fontId="8" fillId="0" borderId="46" xfId="0" applyFont="1" applyBorder="1" applyAlignment="1">
      <alignment vertical="center" textRotation="90" wrapText="1"/>
    </xf>
    <xf numFmtId="0" fontId="2" fillId="0" borderId="6" xfId="0" applyFont="1" applyBorder="1" applyAlignment="1">
      <alignment wrapText="1"/>
    </xf>
    <xf numFmtId="0" fontId="2" fillId="0" borderId="56" xfId="0" applyFont="1" applyBorder="1" applyAlignment="1">
      <alignment wrapText="1"/>
    </xf>
    <xf numFmtId="3" fontId="2" fillId="0" borderId="9" xfId="0" applyNumberFormat="1" applyFont="1" applyBorder="1" applyAlignment="1" applyProtection="1">
      <alignment horizontal="left" wrapText="1"/>
      <protection hidden="1"/>
    </xf>
    <xf numFmtId="3" fontId="2" fillId="0" borderId="6" xfId="0" applyNumberFormat="1" applyFont="1" applyBorder="1" applyAlignment="1" applyProtection="1">
      <alignment horizontal="left" wrapText="1"/>
      <protection hidden="1"/>
    </xf>
    <xf numFmtId="3" fontId="2" fillId="0" borderId="59" xfId="0" applyNumberFormat="1" applyFont="1" applyBorder="1" applyAlignment="1" applyProtection="1">
      <alignment horizontal="left" wrapText="1"/>
      <protection hidden="1"/>
    </xf>
    <xf numFmtId="1" fontId="2" fillId="0" borderId="9" xfId="0" applyNumberFormat="1" applyFont="1" applyBorder="1" applyAlignment="1" applyProtection="1">
      <alignment horizontal="left" wrapText="1"/>
      <protection hidden="1"/>
    </xf>
    <xf numFmtId="0" fontId="2" fillId="9" borderId="39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9" borderId="33" xfId="0" applyFont="1" applyFill="1" applyBorder="1" applyAlignment="1">
      <alignment wrapText="1"/>
    </xf>
    <xf numFmtId="0" fontId="2" fillId="9" borderId="47" xfId="0" applyFont="1" applyFill="1" applyBorder="1" applyAlignment="1">
      <alignment wrapText="1"/>
    </xf>
    <xf numFmtId="0" fontId="2" fillId="9" borderId="0" xfId="0" applyFont="1" applyFill="1" applyBorder="1" applyAlignment="1">
      <alignment wrapText="1"/>
    </xf>
    <xf numFmtId="0" fontId="2" fillId="9" borderId="30" xfId="0" applyFont="1" applyFill="1" applyBorder="1" applyAlignment="1">
      <alignment wrapText="1"/>
    </xf>
    <xf numFmtId="0" fontId="2" fillId="9" borderId="16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60" xfId="0" applyFont="1" applyFill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56" xfId="0" applyFont="1" applyBorder="1" applyAlignment="1" applyProtection="1">
      <alignment horizontal="left" wrapText="1"/>
      <protection hidden="1"/>
    </xf>
    <xf numFmtId="0" fontId="2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9" xfId="0" applyFont="1" applyBorder="1" applyAlignment="1">
      <alignment wrapText="1"/>
    </xf>
    <xf numFmtId="0" fontId="0" fillId="9" borderId="39" xfId="0" applyFill="1" applyBorder="1" applyAlignment="1">
      <alignment wrapText="1"/>
    </xf>
    <xf numFmtId="0" fontId="0" fillId="9" borderId="19" xfId="0" applyFill="1" applyBorder="1" applyAlignment="1">
      <alignment wrapText="1"/>
    </xf>
    <xf numFmtId="0" fontId="0" fillId="9" borderId="33" xfId="0" applyFill="1" applyBorder="1" applyAlignment="1">
      <alignment wrapText="1"/>
    </xf>
    <xf numFmtId="0" fontId="0" fillId="9" borderId="47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0" fillId="9" borderId="30" xfId="0" applyFill="1" applyBorder="1" applyAlignment="1">
      <alignment wrapText="1"/>
    </xf>
    <xf numFmtId="0" fontId="0" fillId="9" borderId="16" xfId="0" applyFill="1" applyBorder="1" applyAlignment="1">
      <alignment wrapText="1"/>
    </xf>
    <xf numFmtId="0" fontId="0" fillId="9" borderId="17" xfId="0" applyFill="1" applyBorder="1" applyAlignment="1">
      <alignment wrapText="1"/>
    </xf>
    <xf numFmtId="0" fontId="0" fillId="9" borderId="60" xfId="0" applyFill="1" applyBorder="1" applyAlignment="1">
      <alignment wrapText="1"/>
    </xf>
    <xf numFmtId="0" fontId="32" fillId="0" borderId="32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rvid" xfId="19"/>
    <cellStyle name="Normal_Tax Comp" xfId="20"/>
    <cellStyle name="Percent" xfId="21"/>
  </cellStyles>
  <dxfs count="2">
    <dxf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27</xdr:col>
      <xdr:colOff>9525</xdr:colOff>
      <xdr:row>11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6972300" cy="1790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26</xdr:col>
      <xdr:colOff>76200</xdr:colOff>
      <xdr:row>11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6705600" cy="1790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S72"/>
  <sheetViews>
    <sheetView view="pageBreakPreview" zoomScaleSheetLayoutView="100" workbookViewId="0" topLeftCell="A37">
      <selection activeCell="E42" sqref="E42"/>
    </sheetView>
  </sheetViews>
  <sheetFormatPr defaultColWidth="9.140625" defaultRowHeight="12.75"/>
  <cols>
    <col min="1" max="1" width="6.28125" style="14" customWidth="1"/>
    <col min="2" max="2" width="61.7109375" style="14" customWidth="1"/>
    <col min="3" max="3" width="23.00390625" style="14" bestFit="1" customWidth="1"/>
    <col min="4" max="4" width="13.8515625" style="14" bestFit="1" customWidth="1"/>
    <col min="5" max="5" width="11.00390625" style="14" customWidth="1"/>
    <col min="6" max="6" width="9.140625" style="14" customWidth="1"/>
    <col min="7" max="7" width="32.00390625" style="14" customWidth="1"/>
    <col min="8" max="16384" width="9.140625" style="14" customWidth="1"/>
  </cols>
  <sheetData>
    <row r="1" spans="1:3" ht="15.75">
      <c r="A1" s="102"/>
      <c r="B1" s="103"/>
      <c r="C1" s="104"/>
    </row>
    <row r="2" spans="1:6" ht="15.75">
      <c r="A2" s="105"/>
      <c r="B2" s="176" t="s">
        <v>278</v>
      </c>
      <c r="C2" s="92"/>
      <c r="D2" s="33"/>
      <c r="E2" s="33"/>
      <c r="F2" s="33"/>
    </row>
    <row r="3" spans="1:3" ht="15.75">
      <c r="A3" s="105"/>
      <c r="B3" s="175" t="s">
        <v>213</v>
      </c>
      <c r="C3" s="93"/>
    </row>
    <row r="4" spans="1:3" ht="15.75">
      <c r="A4" s="105"/>
      <c r="B4" s="36"/>
      <c r="C4" s="106"/>
    </row>
    <row r="5" spans="1:6" ht="15.75">
      <c r="A5" s="105"/>
      <c r="B5" s="38" t="s">
        <v>276</v>
      </c>
      <c r="C5" s="53">
        <v>0</v>
      </c>
      <c r="D5" s="33"/>
      <c r="E5" s="33"/>
      <c r="F5" s="33"/>
    </row>
    <row r="6" spans="1:3" ht="15.75">
      <c r="A6" s="105"/>
      <c r="B6" s="38"/>
      <c r="C6" s="38"/>
    </row>
    <row r="7" spans="1:3" ht="15.75">
      <c r="A7" s="105"/>
      <c r="B7" s="38" t="s">
        <v>155</v>
      </c>
      <c r="C7" s="53">
        <v>0</v>
      </c>
    </row>
    <row r="8" spans="1:3" ht="15.75">
      <c r="A8" s="105"/>
      <c r="B8" s="38" t="s">
        <v>169</v>
      </c>
      <c r="C8" s="68">
        <f>+C5+C7</f>
        <v>0</v>
      </c>
    </row>
    <row r="9" spans="1:3" ht="15.75">
      <c r="A9" s="105"/>
      <c r="B9" s="35"/>
      <c r="C9" s="123"/>
    </row>
    <row r="10" spans="1:3" ht="15.75">
      <c r="A10" s="124"/>
      <c r="B10" s="107" t="s">
        <v>156</v>
      </c>
      <c r="C10" s="86" t="s">
        <v>20</v>
      </c>
    </row>
    <row r="11" spans="1:3" ht="15.75">
      <c r="A11" s="124"/>
      <c r="B11" s="107" t="s">
        <v>157</v>
      </c>
      <c r="C11" s="86" t="s">
        <v>158</v>
      </c>
    </row>
    <row r="12" spans="1:3" ht="16.5" thickBot="1">
      <c r="A12" s="125"/>
      <c r="B12" s="35"/>
      <c r="C12" s="106"/>
    </row>
    <row r="13" spans="1:3" ht="15.75">
      <c r="A13" s="108"/>
      <c r="B13" s="34"/>
      <c r="C13" s="109"/>
    </row>
    <row r="14" spans="1:3" ht="18.75">
      <c r="A14" s="95" t="s">
        <v>170</v>
      </c>
      <c r="B14" s="96"/>
      <c r="C14" s="97"/>
    </row>
    <row r="15" spans="1:3" ht="18.75">
      <c r="A15" s="98" t="s">
        <v>171</v>
      </c>
      <c r="B15" s="99"/>
      <c r="C15" s="100"/>
    </row>
    <row r="16" spans="1:3" ht="15.75">
      <c r="A16" s="110"/>
      <c r="B16" s="94"/>
      <c r="C16" s="111"/>
    </row>
    <row r="17" spans="1:3" ht="15.75">
      <c r="A17" s="112"/>
      <c r="B17" s="37" t="s">
        <v>172</v>
      </c>
      <c r="C17" s="37" t="s">
        <v>204</v>
      </c>
    </row>
    <row r="18" spans="1:3" ht="15.75">
      <c r="A18" s="38"/>
      <c r="B18" s="38"/>
      <c r="C18" s="39"/>
    </row>
    <row r="19" spans="1:3" ht="15.75">
      <c r="A19" s="38"/>
      <c r="B19" s="40"/>
      <c r="C19" s="41"/>
    </row>
    <row r="20" spans="1:3" ht="15.75">
      <c r="A20" s="113"/>
      <c r="B20" s="75" t="s">
        <v>173</v>
      </c>
      <c r="C20" s="87"/>
    </row>
    <row r="21" spans="1:3" ht="15.75">
      <c r="A21" s="38"/>
      <c r="B21" s="38"/>
      <c r="C21" s="41"/>
    </row>
    <row r="22" spans="1:6" ht="15.75">
      <c r="A22" s="38"/>
      <c r="B22" s="40" t="s">
        <v>174</v>
      </c>
      <c r="C22" s="66">
        <f>C5</f>
        <v>0</v>
      </c>
      <c r="F22" s="52"/>
    </row>
    <row r="23" spans="1:3" ht="15.75">
      <c r="A23" s="38"/>
      <c r="B23" s="40"/>
      <c r="C23" s="42"/>
    </row>
    <row r="24" spans="1:3" ht="15.75">
      <c r="A24" s="38"/>
      <c r="B24" s="40" t="s">
        <v>175</v>
      </c>
      <c r="C24" s="66">
        <f>+C7</f>
        <v>0</v>
      </c>
    </row>
    <row r="25" spans="1:3" ht="15.75">
      <c r="A25" s="38"/>
      <c r="B25" s="40"/>
      <c r="C25" s="42"/>
    </row>
    <row r="26" spans="1:3" ht="15.75">
      <c r="A26" s="38"/>
      <c r="B26" s="43" t="s">
        <v>176</v>
      </c>
      <c r="C26" s="66">
        <f>+C22+C24</f>
        <v>0</v>
      </c>
    </row>
    <row r="27" spans="1:4" ht="15.75">
      <c r="A27" s="112"/>
      <c r="B27" s="91"/>
      <c r="C27" s="88"/>
      <c r="D27" s="33"/>
    </row>
    <row r="28" spans="1:3" ht="18.75">
      <c r="A28" s="105"/>
      <c r="B28" s="73" t="s">
        <v>177</v>
      </c>
      <c r="C28" s="38"/>
    </row>
    <row r="29" spans="1:45" ht="15.75">
      <c r="A29" s="69" t="s">
        <v>39</v>
      </c>
      <c r="B29" s="36" t="s">
        <v>51</v>
      </c>
      <c r="C29" s="147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</row>
    <row r="30" spans="1:45" ht="15.75">
      <c r="A30" s="69" t="s">
        <v>40</v>
      </c>
      <c r="B30" s="36" t="s">
        <v>52</v>
      </c>
      <c r="C30" s="147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</row>
    <row r="31" spans="1:45" ht="15.75">
      <c r="A31" s="69" t="s">
        <v>41</v>
      </c>
      <c r="B31" s="36" t="s">
        <v>205</v>
      </c>
      <c r="C31" s="147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</row>
    <row r="32" spans="1:45" ht="15.75">
      <c r="A32" s="69" t="s">
        <v>0</v>
      </c>
      <c r="B32" s="36" t="s">
        <v>53</v>
      </c>
      <c r="C32" s="147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</row>
    <row r="33" spans="1:45" ht="15.75">
      <c r="A33" s="69" t="s">
        <v>54</v>
      </c>
      <c r="B33" s="36" t="s">
        <v>58</v>
      </c>
      <c r="C33" s="147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</row>
    <row r="34" spans="1:45" ht="15.75">
      <c r="A34" s="69" t="s">
        <v>55</v>
      </c>
      <c r="B34" s="36" t="s">
        <v>59</v>
      </c>
      <c r="C34" s="147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</row>
    <row r="35" spans="1:45" ht="15.75">
      <c r="A35" s="69" t="s">
        <v>56</v>
      </c>
      <c r="B35" s="36" t="s">
        <v>60</v>
      </c>
      <c r="C35" s="147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</row>
    <row r="36" spans="1:45" ht="15.75" customHeight="1">
      <c r="A36" s="70" t="s">
        <v>57</v>
      </c>
      <c r="B36" s="71" t="s">
        <v>61</v>
      </c>
      <c r="C36" s="148"/>
      <c r="D36" s="72"/>
      <c r="E36" s="72"/>
      <c r="F36" s="72"/>
      <c r="G36" s="72"/>
      <c r="H36" s="72"/>
      <c r="I36" s="35"/>
      <c r="AG36" s="118"/>
      <c r="AH36" s="119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</row>
    <row r="37" spans="1:45" ht="15.75">
      <c r="A37" s="70" t="s">
        <v>62</v>
      </c>
      <c r="B37" s="71" t="s">
        <v>66</v>
      </c>
      <c r="C37" s="148"/>
      <c r="D37" s="72"/>
      <c r="E37" s="72"/>
      <c r="F37" s="72"/>
      <c r="G37" s="72"/>
      <c r="H37" s="72"/>
      <c r="I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</row>
    <row r="38" spans="1:9" ht="15.75">
      <c r="A38" s="70" t="s">
        <v>63</v>
      </c>
      <c r="B38" s="71" t="s">
        <v>67</v>
      </c>
      <c r="C38" s="148"/>
      <c r="D38" s="72"/>
      <c r="E38" s="72"/>
      <c r="F38" s="72"/>
      <c r="G38" s="72"/>
      <c r="H38" s="72"/>
      <c r="I38" s="35"/>
    </row>
    <row r="39" spans="1:9" ht="15.75">
      <c r="A39" s="70" t="s">
        <v>64</v>
      </c>
      <c r="B39" s="71" t="s">
        <v>68</v>
      </c>
      <c r="C39" s="148"/>
      <c r="D39" s="72"/>
      <c r="E39" s="72"/>
      <c r="F39" s="72"/>
      <c r="G39" s="72"/>
      <c r="H39" s="72"/>
      <c r="I39" s="35"/>
    </row>
    <row r="40" spans="1:9" ht="15.75">
      <c r="A40" s="70" t="s">
        <v>65</v>
      </c>
      <c r="B40" s="71" t="s">
        <v>206</v>
      </c>
      <c r="C40" s="148"/>
      <c r="D40" s="72"/>
      <c r="E40" s="72"/>
      <c r="F40" s="72"/>
      <c r="G40" s="72"/>
      <c r="H40" s="72"/>
      <c r="I40" s="35"/>
    </row>
    <row r="41" spans="1:9" ht="15.75">
      <c r="A41" s="70" t="s">
        <v>50</v>
      </c>
      <c r="B41" s="71" t="s">
        <v>69</v>
      </c>
      <c r="C41" s="148"/>
      <c r="D41" s="72"/>
      <c r="E41" s="72"/>
      <c r="F41" s="72"/>
      <c r="G41" s="72"/>
      <c r="H41" s="72"/>
      <c r="I41" s="35"/>
    </row>
    <row r="42" spans="1:3" ht="18.75">
      <c r="A42" s="69" t="s">
        <v>207</v>
      </c>
      <c r="B42" s="122" t="s">
        <v>208</v>
      </c>
      <c r="C42" s="74">
        <f>SUM(MIN(SUM(C29:C31),100000),C32:C41)</f>
        <v>0</v>
      </c>
    </row>
    <row r="43" spans="1:3" ht="15.75">
      <c r="A43" s="114"/>
      <c r="B43" s="65" t="s">
        <v>180</v>
      </c>
      <c r="C43" s="88"/>
    </row>
    <row r="44" spans="1:3" ht="15.75">
      <c r="A44" s="38"/>
      <c r="B44" s="43" t="s">
        <v>178</v>
      </c>
      <c r="C44" s="67">
        <f>C26-C42</f>
        <v>0</v>
      </c>
    </row>
    <row r="45" spans="1:3" ht="15.75">
      <c r="A45" s="38"/>
      <c r="B45" s="40" t="s">
        <v>211</v>
      </c>
      <c r="C45" s="156" t="s">
        <v>269</v>
      </c>
    </row>
    <row r="46" spans="1:3" ht="15.75">
      <c r="A46" s="38"/>
      <c r="B46" s="40" t="s">
        <v>212</v>
      </c>
      <c r="C46" s="151">
        <f>C44+IF(C45&lt;&gt;"Nil",C45)</f>
        <v>0</v>
      </c>
    </row>
    <row r="47" spans="1:3" ht="15.75">
      <c r="A47" s="38"/>
      <c r="B47" s="40" t="s">
        <v>179</v>
      </c>
      <c r="C47" s="67">
        <f>ROUND(C46,0)</f>
        <v>0</v>
      </c>
    </row>
    <row r="48" spans="1:4" ht="15.75">
      <c r="A48" s="38"/>
      <c r="B48" s="38"/>
      <c r="C48" s="151"/>
      <c r="D48" s="33"/>
    </row>
    <row r="49" spans="1:4" ht="15.75">
      <c r="A49" s="38"/>
      <c r="B49" s="40" t="s">
        <v>181</v>
      </c>
      <c r="C49" s="152">
        <f>ROUND(IF(C10="Female",IF(C11="Over 65 years",IF(C47&lt;=225000,0,IF(C47&lt;300000,(C47-225000)*10%,IF(C47&lt;=500000,(C47-300000)*20%+7500,IF(C47&gt;500000,(C47-500000)*30%+47500,9999999)))),IF(C47&lt;=180000,0,IF(C47&lt;=300000,(C47-180000)*10%,IF(C47&lt;=500000,(C47-300000)*20%+12000,IF(C47&gt;500000,(C47-500000)*30%+52000,9999999))))),IF(C11="Over 65 years",IF(C47&lt;=225000,0,IF(C47&lt;300000,(C47-225000)*10%,IF(C47&lt;=500000,(C47-300000)*20%+7500,IF(C47&gt;500000,(C47-500000)*30%+47500,9999999)))),IF(C47&lt;=150000,0,IF(C47&lt;=300000,(C47-150000)*10%,IF(C47&lt;=500000,(C47-300000)*20%+15000,IF(C47&gt;500000,(C47-500000)*30%+55000,9999999)))))),0)</f>
        <v>0</v>
      </c>
      <c r="D49" s="44"/>
    </row>
    <row r="50" spans="1:4" ht="15.75">
      <c r="A50" s="40"/>
      <c r="B50" s="40"/>
      <c r="C50" s="151"/>
      <c r="D50" s="33"/>
    </row>
    <row r="51" spans="1:3" ht="15.75">
      <c r="A51" s="40"/>
      <c r="B51" s="38" t="s">
        <v>182</v>
      </c>
      <c r="C51" s="153">
        <v>0</v>
      </c>
    </row>
    <row r="52" spans="1:3" ht="15.75">
      <c r="A52" s="40"/>
      <c r="B52" s="38" t="s">
        <v>183</v>
      </c>
      <c r="C52" s="153">
        <v>0</v>
      </c>
    </row>
    <row r="53" spans="1:3" ht="15.75">
      <c r="A53" s="38" t="s">
        <v>188</v>
      </c>
      <c r="B53" s="38" t="s">
        <v>184</v>
      </c>
      <c r="C53" s="153">
        <v>0</v>
      </c>
    </row>
    <row r="54" spans="1:3" ht="15.75">
      <c r="A54" s="38"/>
      <c r="B54" s="40"/>
      <c r="C54" s="151"/>
    </row>
    <row r="55" spans="1:3" ht="15.75">
      <c r="A55" s="115"/>
      <c r="B55" s="40" t="s">
        <v>185</v>
      </c>
      <c r="C55" s="154">
        <f>+C49-SUM(C51:C53)</f>
        <v>0</v>
      </c>
    </row>
    <row r="56" spans="1:3" ht="15.75">
      <c r="A56" s="116"/>
      <c r="B56" s="40"/>
      <c r="C56" s="151"/>
    </row>
    <row r="57" spans="1:4" ht="15.75">
      <c r="A57" s="105"/>
      <c r="B57" s="38" t="s">
        <v>186</v>
      </c>
      <c r="C57" s="155">
        <f>IF(C44&lt;=1000000,0,IF(C44&gt;1000000,MIN(C55*0.1,C44-1000000)))</f>
        <v>0</v>
      </c>
      <c r="D57" s="45"/>
    </row>
    <row r="58" spans="1:4" ht="15.75">
      <c r="A58" s="105"/>
      <c r="B58" s="38"/>
      <c r="C58" s="151"/>
      <c r="D58" s="45"/>
    </row>
    <row r="59" spans="1:4" ht="15.75">
      <c r="A59" s="105"/>
      <c r="B59" s="46" t="s">
        <v>187</v>
      </c>
      <c r="C59" s="67">
        <f>+C55+C57</f>
        <v>0</v>
      </c>
      <c r="D59" s="45"/>
    </row>
    <row r="60" spans="1:45" ht="15.75">
      <c r="A60" s="105"/>
      <c r="B60" s="46"/>
      <c r="C60" s="156"/>
      <c r="D60" s="45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32.25" customHeight="1">
      <c r="A61" s="105"/>
      <c r="B61" s="168" t="s">
        <v>275</v>
      </c>
      <c r="C61" s="67">
        <f>+C59*3%</f>
        <v>0</v>
      </c>
      <c r="D61" s="45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5.75">
      <c r="A62" s="105"/>
      <c r="B62" s="46"/>
      <c r="C62" s="156"/>
      <c r="D62" s="4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5.75">
      <c r="A63" s="105"/>
      <c r="B63" s="46" t="s">
        <v>277</v>
      </c>
      <c r="C63" s="67">
        <f>ROUND(+C59+C61,0)</f>
        <v>0</v>
      </c>
      <c r="D63" s="45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" ht="15.75">
      <c r="A64" s="89"/>
      <c r="B64" s="90" t="s">
        <v>268</v>
      </c>
      <c r="C64" s="117"/>
      <c r="D64" s="101"/>
    </row>
    <row r="65" spans="2:8" ht="17.25" customHeight="1">
      <c r="B65" s="32"/>
      <c r="D65"/>
      <c r="E65"/>
      <c r="F65"/>
      <c r="G65"/>
      <c r="H65"/>
    </row>
    <row r="66" spans="4:8" ht="13.5" customHeight="1">
      <c r="D66"/>
      <c r="E66"/>
      <c r="F66"/>
      <c r="G66"/>
      <c r="H66"/>
    </row>
    <row r="67" spans="4:8" ht="15.75">
      <c r="D67"/>
      <c r="E67"/>
      <c r="F67"/>
      <c r="G67"/>
      <c r="H67"/>
    </row>
    <row r="68" spans="4:8" ht="15.75">
      <c r="D68"/>
      <c r="E68"/>
      <c r="F68"/>
      <c r="G68"/>
      <c r="H68"/>
    </row>
    <row r="72" ht="15.75">
      <c r="C72" s="47"/>
    </row>
  </sheetData>
  <sheetProtection password="DD4C" sheet="1" objects="1" scenarios="1"/>
  <conditionalFormatting sqref="E6">
    <cfRule type="cellIs" priority="1" dxfId="0" operator="greaterThan" stopIfTrue="1">
      <formula>0</formula>
    </cfRule>
  </conditionalFormatting>
  <conditionalFormatting sqref="D5 C29:C41">
    <cfRule type="cellIs" priority="2" dxfId="1" operator="greaterThan" stopIfTrue="1">
      <formula>0</formula>
    </cfRule>
  </conditionalFormatting>
  <dataValidations count="2">
    <dataValidation type="list" allowBlank="1" showInputMessage="1" showErrorMessage="1" sqref="C11">
      <formula1>"Over 65 years,Less than 65 years"</formula1>
    </dataValidation>
    <dataValidation type="list" allowBlank="1" showInputMessage="1" showErrorMessage="1" sqref="C10">
      <formula1>"Male,Female"</formula1>
    </dataValidation>
  </dataValidations>
  <printOptions/>
  <pageMargins left="0.75" right="0.75" top="0.5" bottom="0.5" header="0.5" footer="0.5"/>
  <pageSetup blackAndWhite="1" horizontalDpi="300" verticalDpi="300" orientation="portrait" r:id="rId3"/>
  <rowBreaks count="1" manualBreakCount="1">
    <brk id="42" max="255" man="1"/>
  </rowBreaks>
  <colBreaks count="1" manualBreakCount="1">
    <brk id="3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0"/>
  <sheetViews>
    <sheetView tabSelected="1" view="pageBreakPreview" zoomScaleSheetLayoutView="100" workbookViewId="0" topLeftCell="A1">
      <selection activeCell="AP43" sqref="AP43"/>
    </sheetView>
  </sheetViews>
  <sheetFormatPr defaultColWidth="9.140625" defaultRowHeight="12.75"/>
  <cols>
    <col min="1" max="25" width="2.7109375" style="3" customWidth="1"/>
    <col min="26" max="26" width="2.8515625" style="3" customWidth="1"/>
    <col min="27" max="45" width="2.7109375" style="3" customWidth="1"/>
    <col min="46" max="16384" width="9.140625" style="3" customWidth="1"/>
  </cols>
  <sheetData>
    <row r="1" spans="1:28" ht="23.25">
      <c r="A1" s="221" t="s">
        <v>195</v>
      </c>
      <c r="B1" s="221"/>
      <c r="C1" s="223" t="s">
        <v>196</v>
      </c>
      <c r="D1" s="223"/>
      <c r="E1" s="223"/>
      <c r="F1" s="225" t="s">
        <v>197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7"/>
    </row>
    <row r="2" spans="1:35" ht="13.5" customHeight="1" thickBot="1">
      <c r="A2" s="221"/>
      <c r="B2" s="221"/>
      <c r="C2" s="223"/>
      <c r="D2" s="223"/>
      <c r="E2" s="223"/>
      <c r="F2" s="217" t="s">
        <v>198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0"/>
      <c r="AC2" s="231" t="s">
        <v>199</v>
      </c>
      <c r="AD2" s="232"/>
      <c r="AE2" s="232"/>
      <c r="AF2" s="232"/>
      <c r="AG2" s="232"/>
      <c r="AH2" s="232"/>
      <c r="AI2" s="232"/>
    </row>
    <row r="3" spans="1:35" ht="12.75" customHeight="1">
      <c r="A3" s="221"/>
      <c r="B3" s="221"/>
      <c r="C3" s="223"/>
      <c r="D3" s="223"/>
      <c r="E3" s="223"/>
      <c r="F3" s="217" t="s">
        <v>200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0"/>
      <c r="AC3" s="214">
        <v>2</v>
      </c>
      <c r="AD3" s="214">
        <v>0</v>
      </c>
      <c r="AE3" s="214">
        <v>0</v>
      </c>
      <c r="AF3" s="214">
        <v>9</v>
      </c>
      <c r="AG3" s="212" t="s">
        <v>201</v>
      </c>
      <c r="AH3" s="214">
        <v>1</v>
      </c>
      <c r="AI3" s="214">
        <v>0</v>
      </c>
    </row>
    <row r="4" spans="1:35" ht="12.75" customHeight="1">
      <c r="A4" s="221"/>
      <c r="B4" s="221"/>
      <c r="C4" s="223"/>
      <c r="D4" s="223"/>
      <c r="E4" s="223"/>
      <c r="F4" s="217" t="s">
        <v>202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0"/>
      <c r="AC4" s="215"/>
      <c r="AD4" s="215"/>
      <c r="AE4" s="215"/>
      <c r="AF4" s="215"/>
      <c r="AG4" s="213"/>
      <c r="AH4" s="215"/>
      <c r="AI4" s="215"/>
    </row>
    <row r="5" spans="1:35" ht="12" customHeight="1" thickBot="1">
      <c r="A5" s="222"/>
      <c r="B5" s="222"/>
      <c r="C5" s="224"/>
      <c r="D5" s="224"/>
      <c r="E5" s="224"/>
      <c r="F5" s="228" t="s">
        <v>203</v>
      </c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216"/>
      <c r="AD5" s="216"/>
      <c r="AE5" s="216"/>
      <c r="AF5" s="216"/>
      <c r="AG5" s="213"/>
      <c r="AH5" s="216"/>
      <c r="AI5" s="216"/>
    </row>
    <row r="6" spans="1:35" ht="5.25" customHeight="1" thickBot="1">
      <c r="A6" s="54"/>
      <c r="B6" s="54"/>
      <c r="C6" s="55"/>
      <c r="D6" s="55"/>
      <c r="E6" s="55"/>
      <c r="F6" s="5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8"/>
      <c r="AD6" s="58"/>
      <c r="AE6" s="58"/>
      <c r="AF6" s="58"/>
      <c r="AG6" s="58"/>
      <c r="AH6" s="58"/>
      <c r="AI6" s="58"/>
    </row>
    <row r="7" spans="1:36" ht="6.75" customHeight="1" thickBot="1" thickTop="1">
      <c r="A7" s="59"/>
      <c r="B7" s="59"/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3"/>
      <c r="AD7" s="63"/>
      <c r="AE7" s="63"/>
      <c r="AF7" s="63"/>
      <c r="AG7" s="63"/>
      <c r="AH7" s="63"/>
      <c r="AI7" s="63"/>
      <c r="AJ7" s="64"/>
    </row>
    <row r="8" spans="1:36" ht="13.5" customHeight="1">
      <c r="A8" s="247" t="s">
        <v>1</v>
      </c>
      <c r="B8" s="245" t="s">
        <v>2</v>
      </c>
      <c r="C8" s="245"/>
      <c r="D8" s="245"/>
      <c r="E8" s="245"/>
      <c r="F8" s="245"/>
      <c r="G8" s="245"/>
      <c r="H8" s="245"/>
      <c r="I8" s="245" t="s">
        <v>4</v>
      </c>
      <c r="J8" s="245"/>
      <c r="K8" s="245"/>
      <c r="L8" s="245"/>
      <c r="M8" s="245"/>
      <c r="N8" s="245"/>
      <c r="O8" s="245"/>
      <c r="P8" s="245"/>
      <c r="Q8" s="245"/>
      <c r="R8" s="245" t="s">
        <v>3</v>
      </c>
      <c r="S8" s="245"/>
      <c r="T8" s="245"/>
      <c r="U8" s="245"/>
      <c r="V8" s="245"/>
      <c r="W8" s="245"/>
      <c r="X8" s="245"/>
      <c r="Y8" s="85"/>
      <c r="Z8" s="246" t="s">
        <v>5</v>
      </c>
      <c r="AA8" s="246"/>
      <c r="AB8" s="246"/>
      <c r="AC8" s="246"/>
      <c r="AD8" s="246"/>
      <c r="AE8" s="246"/>
      <c r="AF8" s="246"/>
      <c r="AG8" s="246"/>
      <c r="AH8" s="246"/>
      <c r="AI8" s="246"/>
      <c r="AJ8" s="6"/>
    </row>
    <row r="9" spans="1:36" ht="15.75" customHeight="1">
      <c r="A9" s="248"/>
      <c r="B9" s="285"/>
      <c r="C9" s="286"/>
      <c r="D9" s="286"/>
      <c r="E9" s="286"/>
      <c r="F9" s="286"/>
      <c r="G9" s="286"/>
      <c r="H9" s="286"/>
      <c r="I9" s="287"/>
      <c r="J9" s="288"/>
      <c r="K9" s="288"/>
      <c r="L9" s="288"/>
      <c r="M9" s="288"/>
      <c r="N9" s="288"/>
      <c r="O9" s="288"/>
      <c r="P9" s="288"/>
      <c r="Q9" s="288"/>
      <c r="R9" s="287"/>
      <c r="S9" s="288"/>
      <c r="T9" s="288"/>
      <c r="U9" s="288"/>
      <c r="V9" s="288"/>
      <c r="W9" s="288"/>
      <c r="X9" s="288"/>
      <c r="Y9" s="288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6"/>
    </row>
    <row r="10" spans="1:45" ht="14.25" customHeight="1">
      <c r="A10" s="248"/>
      <c r="B10" s="286"/>
      <c r="C10" s="286"/>
      <c r="D10" s="286"/>
      <c r="E10" s="286"/>
      <c r="F10" s="286"/>
      <c r="G10" s="286"/>
      <c r="H10" s="286"/>
      <c r="I10" s="289"/>
      <c r="J10" s="289"/>
      <c r="K10" s="289"/>
      <c r="L10" s="289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300"/>
      <c r="AA10" s="301"/>
      <c r="AB10" s="301"/>
      <c r="AC10" s="301"/>
      <c r="AD10" s="301"/>
      <c r="AE10" s="301"/>
      <c r="AF10" s="301"/>
      <c r="AG10" s="301"/>
      <c r="AH10" s="301"/>
      <c r="AI10" s="301"/>
      <c r="AJ10" s="6"/>
      <c r="AS10" s="170"/>
    </row>
    <row r="11" spans="1:36" ht="12.75">
      <c r="A11" s="248"/>
      <c r="B11" s="1" t="s">
        <v>6</v>
      </c>
      <c r="C11" s="1"/>
      <c r="D11" s="1"/>
      <c r="E11" s="1"/>
      <c r="F11" s="1"/>
      <c r="G11" s="1"/>
      <c r="H11" s="146"/>
      <c r="I11" s="293"/>
      <c r="J11" s="209"/>
      <c r="K11" s="209"/>
      <c r="L11" s="209"/>
      <c r="M11" s="355" t="s">
        <v>7</v>
      </c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293"/>
      <c r="Z11" s="282" t="s">
        <v>8</v>
      </c>
      <c r="AA11" s="283"/>
      <c r="AB11" s="283"/>
      <c r="AC11" s="283"/>
      <c r="AD11" s="283"/>
      <c r="AE11" s="283"/>
      <c r="AF11" s="283"/>
      <c r="AG11" s="283"/>
      <c r="AH11" s="283"/>
      <c r="AI11" s="284"/>
      <c r="AJ11" s="6"/>
    </row>
    <row r="12" spans="1:36" ht="12.75">
      <c r="A12" s="248"/>
      <c r="B12" s="290"/>
      <c r="C12" s="290"/>
      <c r="D12" s="290"/>
      <c r="E12" s="290"/>
      <c r="F12" s="290"/>
      <c r="G12" s="290"/>
      <c r="H12" s="290"/>
      <c r="I12" s="291"/>
      <c r="J12" s="291"/>
      <c r="K12" s="291"/>
      <c r="L12" s="291"/>
      <c r="M12" s="290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307"/>
      <c r="AA12" s="308"/>
      <c r="AB12" s="77" t="s">
        <v>9</v>
      </c>
      <c r="AC12" s="307"/>
      <c r="AD12" s="308"/>
      <c r="AE12" s="77" t="s">
        <v>9</v>
      </c>
      <c r="AF12" s="309"/>
      <c r="AG12" s="306"/>
      <c r="AH12" s="306"/>
      <c r="AI12" s="306"/>
      <c r="AJ12" s="6"/>
    </row>
    <row r="13" spans="1:36" ht="13.5" thickBot="1">
      <c r="A13" s="248"/>
      <c r="B13" s="1" t="s">
        <v>10</v>
      </c>
      <c r="C13" s="1"/>
      <c r="D13" s="1"/>
      <c r="E13" s="1"/>
      <c r="F13" s="1"/>
      <c r="G13" s="1"/>
      <c r="H13" s="1"/>
      <c r="I13" s="146"/>
      <c r="J13" s="354"/>
      <c r="K13" s="354"/>
      <c r="L13" s="293"/>
      <c r="M13" s="1" t="s">
        <v>11</v>
      </c>
      <c r="N13" s="1"/>
      <c r="O13" s="1"/>
      <c r="P13" s="1"/>
      <c r="Q13" s="146"/>
      <c r="R13" s="354"/>
      <c r="S13" s="354"/>
      <c r="T13" s="354"/>
      <c r="U13" s="354"/>
      <c r="V13" s="354"/>
      <c r="W13" s="354"/>
      <c r="X13" s="354"/>
      <c r="Y13" s="293"/>
      <c r="Z13" s="302" t="s">
        <v>12</v>
      </c>
      <c r="AA13" s="269"/>
      <c r="AB13" s="269"/>
      <c r="AC13" s="269"/>
      <c r="AD13" s="269"/>
      <c r="AE13" s="269"/>
      <c r="AF13" s="303"/>
      <c r="AG13" s="269"/>
      <c r="AH13" s="1"/>
      <c r="AI13" s="1"/>
      <c r="AJ13" s="6"/>
    </row>
    <row r="14" spans="1:41" ht="12.75" customHeight="1" thickBot="1">
      <c r="A14" s="248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4"/>
      <c r="Z14" s="200"/>
      <c r="AA14" s="284" t="s">
        <v>13</v>
      </c>
      <c r="AB14" s="269"/>
      <c r="AC14" s="172"/>
      <c r="AD14" s="268" t="s">
        <v>14</v>
      </c>
      <c r="AE14" s="304"/>
      <c r="AF14" s="202"/>
      <c r="AG14" s="305" t="s">
        <v>15</v>
      </c>
      <c r="AH14" s="306"/>
      <c r="AI14" s="306"/>
      <c r="AJ14" s="6"/>
      <c r="AO14" s="169" t="s">
        <v>274</v>
      </c>
    </row>
    <row r="15" spans="1:36" ht="13.5" thickBot="1">
      <c r="A15" s="248"/>
      <c r="B15" s="1" t="s">
        <v>16</v>
      </c>
      <c r="C15" s="1"/>
      <c r="D15" s="1"/>
      <c r="E15" s="1"/>
      <c r="F15" s="1"/>
      <c r="G15" s="146"/>
      <c r="H15" s="354"/>
      <c r="I15" s="354"/>
      <c r="J15" s="354"/>
      <c r="K15" s="354"/>
      <c r="L15" s="293"/>
      <c r="M15" s="354" t="s">
        <v>17</v>
      </c>
      <c r="N15" s="356"/>
      <c r="O15" s="354"/>
      <c r="P15" s="356"/>
      <c r="Q15" s="356"/>
      <c r="R15" s="356"/>
      <c r="S15" s="357"/>
      <c r="T15" s="358" t="s">
        <v>18</v>
      </c>
      <c r="U15" s="359"/>
      <c r="V15" s="359"/>
      <c r="W15" s="359"/>
      <c r="X15" s="359"/>
      <c r="Y15" s="360"/>
      <c r="Z15" s="199" t="s">
        <v>19</v>
      </c>
      <c r="AA15" s="1"/>
      <c r="AB15" s="1"/>
      <c r="AC15" s="1"/>
      <c r="AD15" s="1"/>
      <c r="AE15" s="1"/>
      <c r="AF15" s="201"/>
      <c r="AG15" s="1"/>
      <c r="AH15" s="1"/>
      <c r="AI15" s="1"/>
      <c r="AJ15" s="6"/>
    </row>
    <row r="16" spans="1:36" ht="13.5" thickBot="1">
      <c r="A16" s="249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173"/>
      <c r="U16" s="173"/>
      <c r="V16" s="173"/>
      <c r="W16" s="173"/>
      <c r="X16" s="173"/>
      <c r="Y16" s="174"/>
      <c r="Z16" s="172"/>
      <c r="AA16" s="284" t="s">
        <v>20</v>
      </c>
      <c r="AB16" s="269"/>
      <c r="AC16" s="269"/>
      <c r="AD16" s="269"/>
      <c r="AE16" s="172"/>
      <c r="AF16" s="268" t="s">
        <v>21</v>
      </c>
      <c r="AG16" s="269"/>
      <c r="AH16" s="269"/>
      <c r="AI16" s="269"/>
      <c r="AJ16" s="6"/>
    </row>
    <row r="17" spans="1:36" ht="12.75">
      <c r="A17" s="249"/>
      <c r="B17" s="268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8" t="s">
        <v>23</v>
      </c>
      <c r="Q17" s="269"/>
      <c r="R17" s="269"/>
      <c r="S17" s="269"/>
      <c r="T17" s="269"/>
      <c r="U17" s="269"/>
      <c r="V17" s="269"/>
      <c r="W17" s="269"/>
      <c r="X17" s="269"/>
      <c r="Y17" s="269"/>
      <c r="Z17" s="299"/>
      <c r="AA17" s="269"/>
      <c r="AB17" s="269"/>
      <c r="AC17" s="269"/>
      <c r="AD17" s="269"/>
      <c r="AE17" s="269"/>
      <c r="AF17" s="269"/>
      <c r="AG17" s="269"/>
      <c r="AH17" s="269"/>
      <c r="AI17" s="269"/>
      <c r="AJ17" s="6"/>
    </row>
    <row r="18" spans="1:36" ht="13.5" thickBot="1">
      <c r="A18" s="250"/>
      <c r="B18" s="295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7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6"/>
    </row>
    <row r="19" spans="1:36" ht="12.75">
      <c r="A19" s="251" t="s">
        <v>24</v>
      </c>
      <c r="B19" s="310" t="s">
        <v>25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310" t="s">
        <v>26</v>
      </c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6"/>
    </row>
    <row r="20" spans="1:36" ht="12.75">
      <c r="A20" s="248"/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280" t="s">
        <v>27</v>
      </c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76">
        <v>1</v>
      </c>
      <c r="AF20" s="76">
        <v>1</v>
      </c>
      <c r="AG20" s="268"/>
      <c r="AH20" s="269"/>
      <c r="AI20" s="269"/>
      <c r="AJ20" s="6"/>
    </row>
    <row r="21" spans="1:36" ht="12.75">
      <c r="A21" s="248"/>
      <c r="B21" s="312" t="s">
        <v>28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2" t="s">
        <v>29</v>
      </c>
      <c r="U21" s="313"/>
      <c r="V21" s="313"/>
      <c r="W21" s="313"/>
      <c r="X21" s="313"/>
      <c r="Y21" s="51"/>
      <c r="Z21" s="312" t="s">
        <v>30</v>
      </c>
      <c r="AA21" s="313"/>
      <c r="AB21" s="313"/>
      <c r="AC21" s="313"/>
      <c r="AD21" s="313"/>
      <c r="AE21" s="314"/>
      <c r="AF21" s="314"/>
      <c r="AG21" s="314"/>
      <c r="AH21" s="314"/>
      <c r="AI21" s="314"/>
      <c r="AJ21" s="6"/>
    </row>
    <row r="22" spans="1:36" ht="12.75">
      <c r="A22" s="248"/>
      <c r="B22" s="312" t="s">
        <v>32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1"/>
      <c r="Q22" s="1"/>
      <c r="R22" s="1"/>
      <c r="S22" s="1"/>
      <c r="T22" s="1"/>
      <c r="U22" s="1"/>
      <c r="V22" s="1"/>
      <c r="W22" s="1"/>
      <c r="X22" s="1"/>
      <c r="Y22" s="1"/>
      <c r="Z22" s="209"/>
      <c r="AA22" s="209"/>
      <c r="AB22" s="77" t="s">
        <v>9</v>
      </c>
      <c r="AC22" s="209"/>
      <c r="AD22" s="209"/>
      <c r="AE22" s="77" t="s">
        <v>9</v>
      </c>
      <c r="AF22" s="209"/>
      <c r="AG22" s="269"/>
      <c r="AH22" s="269"/>
      <c r="AI22" s="269"/>
      <c r="AJ22" s="6"/>
    </row>
    <row r="23" spans="1:36" ht="15.75" customHeight="1" thickBot="1">
      <c r="A23" s="248"/>
      <c r="B23" s="1" t="s">
        <v>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6"/>
    </row>
    <row r="24" spans="1:36" ht="13.5" thickBot="1">
      <c r="A24" s="80"/>
      <c r="B24" s="333" t="s">
        <v>33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34"/>
      <c r="M24" s="5"/>
      <c r="N24" s="335" t="s">
        <v>34</v>
      </c>
      <c r="O24" s="303"/>
      <c r="P24" s="303"/>
      <c r="Q24" s="303"/>
      <c r="R24" s="5"/>
      <c r="S24" s="333" t="s">
        <v>35</v>
      </c>
      <c r="T24" s="303"/>
      <c r="U24" s="303"/>
      <c r="V24" s="303"/>
      <c r="W24" s="303"/>
      <c r="X24" s="5"/>
      <c r="Y24" s="330" t="s">
        <v>36</v>
      </c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6"/>
    </row>
    <row r="25" spans="1:36" ht="12.75">
      <c r="A25" s="239" t="s">
        <v>75</v>
      </c>
      <c r="B25" s="81">
        <v>1</v>
      </c>
      <c r="C25" s="331" t="s">
        <v>37</v>
      </c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82">
        <v>1</v>
      </c>
      <c r="AB25" s="252">
        <f>'data entry'!C5</f>
        <v>0</v>
      </c>
      <c r="AC25" s="252"/>
      <c r="AD25" s="252"/>
      <c r="AE25" s="252"/>
      <c r="AF25" s="252"/>
      <c r="AG25" s="252"/>
      <c r="AH25" s="252"/>
      <c r="AI25" s="252"/>
      <c r="AJ25" s="6"/>
    </row>
    <row r="26" spans="1:36" ht="12.75">
      <c r="A26" s="240"/>
      <c r="B26" s="78">
        <v>2</v>
      </c>
      <c r="C26" s="268" t="s">
        <v>38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315"/>
      <c r="AB26" s="316"/>
      <c r="AC26" s="316"/>
      <c r="AD26" s="316"/>
      <c r="AE26" s="316"/>
      <c r="AF26" s="316"/>
      <c r="AG26" s="316"/>
      <c r="AH26" s="316"/>
      <c r="AI26" s="317"/>
      <c r="AJ26" s="6"/>
    </row>
    <row r="27" spans="1:36" ht="12.75">
      <c r="A27" s="240"/>
      <c r="B27" s="78"/>
      <c r="C27" s="1" t="s">
        <v>39</v>
      </c>
      <c r="D27" s="268" t="s">
        <v>42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1" t="s">
        <v>43</v>
      </c>
      <c r="Q27" s="336"/>
      <c r="R27" s="336"/>
      <c r="S27" s="336"/>
      <c r="T27" s="336"/>
      <c r="U27" s="336"/>
      <c r="V27" s="336"/>
      <c r="W27" s="336"/>
      <c r="X27" s="336"/>
      <c r="Y27" s="337"/>
      <c r="Z27" s="337"/>
      <c r="AA27" s="318"/>
      <c r="AB27" s="319"/>
      <c r="AC27" s="319"/>
      <c r="AD27" s="319"/>
      <c r="AE27" s="319"/>
      <c r="AF27" s="319"/>
      <c r="AG27" s="319"/>
      <c r="AH27" s="319"/>
      <c r="AI27" s="320"/>
      <c r="AJ27" s="6"/>
    </row>
    <row r="28" spans="1:36" ht="12.75">
      <c r="A28" s="240"/>
      <c r="B28" s="78"/>
      <c r="C28" s="1" t="s">
        <v>40</v>
      </c>
      <c r="D28" s="268" t="s">
        <v>45</v>
      </c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1" t="s">
        <v>44</v>
      </c>
      <c r="Q28" s="338">
        <f>'data entry'!C7</f>
        <v>0</v>
      </c>
      <c r="R28" s="338"/>
      <c r="S28" s="338"/>
      <c r="T28" s="338"/>
      <c r="U28" s="338"/>
      <c r="V28" s="338"/>
      <c r="W28" s="338"/>
      <c r="X28" s="338"/>
      <c r="Y28" s="281"/>
      <c r="Z28" s="281"/>
      <c r="AA28" s="318"/>
      <c r="AB28" s="319"/>
      <c r="AC28" s="319"/>
      <c r="AD28" s="319"/>
      <c r="AE28" s="319"/>
      <c r="AF28" s="319"/>
      <c r="AG28" s="319"/>
      <c r="AH28" s="319"/>
      <c r="AI28" s="320"/>
      <c r="AJ28" s="6"/>
    </row>
    <row r="29" spans="1:36" ht="12.75">
      <c r="A29" s="240"/>
      <c r="B29" s="1"/>
      <c r="C29" s="1" t="s">
        <v>41</v>
      </c>
      <c r="D29" s="268" t="s">
        <v>46</v>
      </c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1" t="s">
        <v>47</v>
      </c>
      <c r="AB29" s="253">
        <f>Q27+Q28</f>
        <v>0</v>
      </c>
      <c r="AC29" s="253"/>
      <c r="AD29" s="253"/>
      <c r="AE29" s="253"/>
      <c r="AF29" s="253"/>
      <c r="AG29" s="253"/>
      <c r="AH29" s="253"/>
      <c r="AI29" s="253"/>
      <c r="AJ29" s="6"/>
    </row>
    <row r="30" spans="1:36" ht="12.75">
      <c r="A30" s="240"/>
      <c r="B30" s="1">
        <v>3</v>
      </c>
      <c r="C30" s="268" t="s">
        <v>48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1">
        <v>3</v>
      </c>
      <c r="AB30" s="253">
        <f>AB25+AB29</f>
        <v>0</v>
      </c>
      <c r="AC30" s="253"/>
      <c r="AD30" s="253"/>
      <c r="AE30" s="253"/>
      <c r="AF30" s="253"/>
      <c r="AG30" s="253"/>
      <c r="AH30" s="253"/>
      <c r="AI30" s="253"/>
      <c r="AJ30" s="6"/>
    </row>
    <row r="31" spans="1:36" ht="12.75">
      <c r="A31" s="240"/>
      <c r="B31" s="1">
        <v>4</v>
      </c>
      <c r="C31" s="268" t="s">
        <v>49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315"/>
      <c r="AB31" s="316"/>
      <c r="AC31" s="316"/>
      <c r="AD31" s="316"/>
      <c r="AE31" s="316"/>
      <c r="AF31" s="316"/>
      <c r="AG31" s="316"/>
      <c r="AH31" s="316"/>
      <c r="AI31" s="317"/>
      <c r="AJ31" s="6"/>
    </row>
    <row r="32" spans="1:42" ht="12.75">
      <c r="A32" s="240"/>
      <c r="B32" s="1"/>
      <c r="C32" s="1" t="s">
        <v>39</v>
      </c>
      <c r="D32" s="268" t="s">
        <v>51</v>
      </c>
      <c r="E32" s="269"/>
      <c r="F32" s="269"/>
      <c r="G32" s="253">
        <f>'data entry'!C29</f>
        <v>0</v>
      </c>
      <c r="H32" s="281"/>
      <c r="I32" s="281"/>
      <c r="J32" s="281"/>
      <c r="K32" s="1" t="s">
        <v>54</v>
      </c>
      <c r="L32" s="268" t="s">
        <v>58</v>
      </c>
      <c r="M32" s="269"/>
      <c r="N32" s="269"/>
      <c r="O32" s="253">
        <f>'data entry'!C33</f>
        <v>0</v>
      </c>
      <c r="P32" s="281"/>
      <c r="Q32" s="281"/>
      <c r="R32" s="281"/>
      <c r="S32" s="1" t="s">
        <v>62</v>
      </c>
      <c r="T32" s="268" t="s">
        <v>66</v>
      </c>
      <c r="U32" s="269"/>
      <c r="V32" s="269"/>
      <c r="W32" s="253">
        <f>'data entry'!C37</f>
        <v>0</v>
      </c>
      <c r="X32" s="281"/>
      <c r="Y32" s="281"/>
      <c r="Z32" s="281"/>
      <c r="AA32" s="318"/>
      <c r="AB32" s="319"/>
      <c r="AC32" s="319"/>
      <c r="AD32" s="319"/>
      <c r="AE32" s="319"/>
      <c r="AF32" s="319"/>
      <c r="AG32" s="319"/>
      <c r="AH32" s="319"/>
      <c r="AI32" s="320"/>
      <c r="AJ32" s="6"/>
      <c r="AP32" s="49"/>
    </row>
    <row r="33" spans="1:36" ht="12.75">
      <c r="A33" s="240"/>
      <c r="B33" s="1"/>
      <c r="C33" s="1" t="s">
        <v>40</v>
      </c>
      <c r="D33" s="268" t="s">
        <v>52</v>
      </c>
      <c r="E33" s="269"/>
      <c r="F33" s="269"/>
      <c r="G33" s="253">
        <f>'data entry'!C30</f>
        <v>0</v>
      </c>
      <c r="H33" s="281"/>
      <c r="I33" s="281"/>
      <c r="J33" s="281"/>
      <c r="K33" s="1" t="s">
        <v>55</v>
      </c>
      <c r="L33" s="268" t="s">
        <v>59</v>
      </c>
      <c r="M33" s="269"/>
      <c r="N33" s="269"/>
      <c r="O33" s="253">
        <f>'data entry'!C34</f>
        <v>0</v>
      </c>
      <c r="P33" s="281"/>
      <c r="Q33" s="281"/>
      <c r="R33" s="281"/>
      <c r="S33" s="1" t="s">
        <v>63</v>
      </c>
      <c r="T33" s="268" t="s">
        <v>67</v>
      </c>
      <c r="U33" s="269"/>
      <c r="V33" s="269"/>
      <c r="W33" s="253">
        <f>'data entry'!C38</f>
        <v>0</v>
      </c>
      <c r="X33" s="281"/>
      <c r="Y33" s="281"/>
      <c r="Z33" s="281"/>
      <c r="AA33" s="318"/>
      <c r="AB33" s="319"/>
      <c r="AC33" s="319"/>
      <c r="AD33" s="319"/>
      <c r="AE33" s="319"/>
      <c r="AF33" s="319"/>
      <c r="AG33" s="319"/>
      <c r="AH33" s="319"/>
      <c r="AI33" s="320"/>
      <c r="AJ33" s="6"/>
    </row>
    <row r="34" spans="1:36" ht="12.75">
      <c r="A34" s="240"/>
      <c r="B34" s="1"/>
      <c r="C34" s="1" t="s">
        <v>41</v>
      </c>
      <c r="D34" s="268" t="s">
        <v>205</v>
      </c>
      <c r="E34" s="269"/>
      <c r="F34" s="269"/>
      <c r="G34" s="253">
        <f>'data entry'!C31</f>
        <v>0</v>
      </c>
      <c r="H34" s="281"/>
      <c r="I34" s="281"/>
      <c r="J34" s="281"/>
      <c r="K34" s="1" t="s">
        <v>56</v>
      </c>
      <c r="L34" s="268" t="s">
        <v>60</v>
      </c>
      <c r="M34" s="269"/>
      <c r="N34" s="269"/>
      <c r="O34" s="253">
        <f>'data entry'!C35</f>
        <v>0</v>
      </c>
      <c r="P34" s="281"/>
      <c r="Q34" s="281"/>
      <c r="R34" s="281"/>
      <c r="S34" s="1" t="s">
        <v>64</v>
      </c>
      <c r="T34" s="268" t="s">
        <v>68</v>
      </c>
      <c r="U34" s="269"/>
      <c r="V34" s="269"/>
      <c r="W34" s="253">
        <f>'data entry'!C39</f>
        <v>0</v>
      </c>
      <c r="X34" s="281"/>
      <c r="Y34" s="281"/>
      <c r="Z34" s="281"/>
      <c r="AA34" s="318"/>
      <c r="AB34" s="319"/>
      <c r="AC34" s="319"/>
      <c r="AD34" s="319"/>
      <c r="AE34" s="319"/>
      <c r="AF34" s="319"/>
      <c r="AG34" s="319"/>
      <c r="AH34" s="319"/>
      <c r="AI34" s="320"/>
      <c r="AJ34" s="6"/>
    </row>
    <row r="35" spans="1:36" ht="12.75">
      <c r="A35" s="240"/>
      <c r="B35" s="1"/>
      <c r="C35" s="1" t="s">
        <v>0</v>
      </c>
      <c r="D35" s="268" t="s">
        <v>53</v>
      </c>
      <c r="E35" s="269"/>
      <c r="F35" s="269"/>
      <c r="G35" s="253">
        <f>'data entry'!C32</f>
        <v>0</v>
      </c>
      <c r="H35" s="281"/>
      <c r="I35" s="281"/>
      <c r="J35" s="281"/>
      <c r="K35" s="1" t="s">
        <v>57</v>
      </c>
      <c r="L35" s="268" t="s">
        <v>61</v>
      </c>
      <c r="M35" s="269"/>
      <c r="N35" s="269"/>
      <c r="O35" s="253">
        <f>'data entry'!C36</f>
        <v>0</v>
      </c>
      <c r="P35" s="281"/>
      <c r="Q35" s="281"/>
      <c r="R35" s="281"/>
      <c r="S35" s="1" t="s">
        <v>65</v>
      </c>
      <c r="T35" s="268" t="s">
        <v>69</v>
      </c>
      <c r="U35" s="269"/>
      <c r="V35" s="269"/>
      <c r="W35" s="253">
        <f>'data entry'!C41</f>
        <v>0</v>
      </c>
      <c r="X35" s="281"/>
      <c r="Y35" s="281"/>
      <c r="Z35" s="281"/>
      <c r="AA35" s="321"/>
      <c r="AB35" s="322"/>
      <c r="AC35" s="322"/>
      <c r="AD35" s="322"/>
      <c r="AE35" s="322"/>
      <c r="AF35" s="322"/>
      <c r="AG35" s="322"/>
      <c r="AH35" s="322"/>
      <c r="AI35" s="323"/>
      <c r="AJ35" s="6"/>
    </row>
    <row r="36" spans="1:36" ht="12.75">
      <c r="A36" s="240"/>
      <c r="B36" s="1"/>
      <c r="C36" s="1" t="s">
        <v>50</v>
      </c>
      <c r="D36" s="282" t="s">
        <v>70</v>
      </c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4"/>
      <c r="AA36" s="79" t="s">
        <v>71</v>
      </c>
      <c r="AB36" s="253">
        <f>'data entry'!C42</f>
        <v>0</v>
      </c>
      <c r="AC36" s="281"/>
      <c r="AD36" s="281"/>
      <c r="AE36" s="281"/>
      <c r="AF36" s="281"/>
      <c r="AG36" s="281"/>
      <c r="AH36" s="281"/>
      <c r="AI36" s="281"/>
      <c r="AJ36" s="6"/>
    </row>
    <row r="37" spans="1:36" ht="12.75">
      <c r="A37" s="240"/>
      <c r="B37" s="1">
        <v>5</v>
      </c>
      <c r="C37" s="268" t="s">
        <v>72</v>
      </c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1">
        <v>5</v>
      </c>
      <c r="AB37" s="253">
        <f>'data entry'!C44</f>
        <v>0</v>
      </c>
      <c r="AC37" s="281"/>
      <c r="AD37" s="281"/>
      <c r="AE37" s="281"/>
      <c r="AF37" s="281"/>
      <c r="AG37" s="281"/>
      <c r="AH37" s="281"/>
      <c r="AI37" s="281"/>
      <c r="AJ37" s="6"/>
    </row>
    <row r="38" spans="1:36" ht="12.75">
      <c r="A38" s="240"/>
      <c r="B38" s="1">
        <v>6</v>
      </c>
      <c r="C38" s="268" t="s">
        <v>73</v>
      </c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1">
        <v>6</v>
      </c>
      <c r="AB38" s="253" t="str">
        <f>'data entry'!C45</f>
        <v>Nil</v>
      </c>
      <c r="AC38" s="281"/>
      <c r="AD38" s="281"/>
      <c r="AE38" s="281"/>
      <c r="AF38" s="281"/>
      <c r="AG38" s="281"/>
      <c r="AH38" s="281"/>
      <c r="AI38" s="281"/>
      <c r="AJ38" s="6"/>
    </row>
    <row r="39" spans="1:36" ht="13.5" thickBot="1">
      <c r="A39" s="241"/>
      <c r="B39" s="83">
        <v>7</v>
      </c>
      <c r="C39" s="339" t="s">
        <v>74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83">
        <v>7</v>
      </c>
      <c r="AB39" s="324">
        <f>ROUND(AB37+IF(AB38&lt;&gt;"Nil",AB38,0),0)</f>
        <v>0</v>
      </c>
      <c r="AC39" s="325"/>
      <c r="AD39" s="325"/>
      <c r="AE39" s="325"/>
      <c r="AF39" s="325"/>
      <c r="AG39" s="325"/>
      <c r="AH39" s="325"/>
      <c r="AI39" s="325"/>
      <c r="AJ39" s="6"/>
    </row>
    <row r="40" spans="1:36" ht="12.75">
      <c r="A40" s="242" t="s">
        <v>76</v>
      </c>
      <c r="B40" s="82">
        <v>8</v>
      </c>
      <c r="C40" s="82" t="s">
        <v>39</v>
      </c>
      <c r="D40" s="331" t="s">
        <v>77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82" t="s">
        <v>153</v>
      </c>
      <c r="AB40" s="326" t="str">
        <f>IF('data entry'!C49&gt;0,'data entry'!C49,"Nil")</f>
        <v>Nil</v>
      </c>
      <c r="AC40" s="327"/>
      <c r="AD40" s="327"/>
      <c r="AE40" s="327"/>
      <c r="AF40" s="327"/>
      <c r="AG40" s="327"/>
      <c r="AH40" s="327"/>
      <c r="AI40" s="327"/>
      <c r="AJ40" s="6"/>
    </row>
    <row r="41" spans="1:36" ht="12.75">
      <c r="A41" s="243"/>
      <c r="B41" s="1"/>
      <c r="C41" s="1" t="s">
        <v>40</v>
      </c>
      <c r="D41" s="268" t="s">
        <v>78</v>
      </c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1" t="s">
        <v>154</v>
      </c>
      <c r="AB41" s="328" t="s">
        <v>269</v>
      </c>
      <c r="AC41" s="329"/>
      <c r="AD41" s="329"/>
      <c r="AE41" s="329"/>
      <c r="AF41" s="329"/>
      <c r="AG41" s="329"/>
      <c r="AH41" s="329"/>
      <c r="AI41" s="329"/>
      <c r="AJ41" s="6"/>
    </row>
    <row r="42" spans="1:36" ht="12.75">
      <c r="A42" s="243"/>
      <c r="B42" s="1">
        <v>9</v>
      </c>
      <c r="C42" s="1" t="s">
        <v>39</v>
      </c>
      <c r="D42" s="268" t="s">
        <v>79</v>
      </c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1" t="s">
        <v>85</v>
      </c>
      <c r="T42" s="340" t="str">
        <f>IF(IF(AB40&lt;&gt;"Nil",AB40,0)-IF(AB41&lt;&gt;"Nil",AB41,0)&gt;0,IF(AB40&lt;&gt;"Nil",AB40,0)-IF(AB41&lt;&gt;"Nil",AB41,0),"Nil")</f>
        <v>Nil</v>
      </c>
      <c r="U42" s="341"/>
      <c r="V42" s="341"/>
      <c r="W42" s="341"/>
      <c r="X42" s="341"/>
      <c r="Y42" s="341"/>
      <c r="Z42" s="341"/>
      <c r="AA42" s="315"/>
      <c r="AB42" s="316"/>
      <c r="AC42" s="316"/>
      <c r="AD42" s="316"/>
      <c r="AE42" s="316"/>
      <c r="AF42" s="316"/>
      <c r="AG42" s="316"/>
      <c r="AH42" s="316"/>
      <c r="AI42" s="317"/>
      <c r="AJ42" s="6"/>
    </row>
    <row r="43" spans="1:36" ht="12.75">
      <c r="A43" s="243"/>
      <c r="B43" s="1"/>
      <c r="C43" s="1" t="s">
        <v>40</v>
      </c>
      <c r="D43" s="268" t="s">
        <v>80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1" t="s">
        <v>86</v>
      </c>
      <c r="T43" s="340" t="str">
        <f>IF('data entry'!C57&gt;0,'data entry'!C57,"Nil")</f>
        <v>Nil</v>
      </c>
      <c r="U43" s="341"/>
      <c r="V43" s="341"/>
      <c r="W43" s="341"/>
      <c r="X43" s="341"/>
      <c r="Y43" s="341"/>
      <c r="Z43" s="341"/>
      <c r="AA43" s="318"/>
      <c r="AB43" s="319"/>
      <c r="AC43" s="319"/>
      <c r="AD43" s="319"/>
      <c r="AE43" s="319"/>
      <c r="AF43" s="319"/>
      <c r="AG43" s="319"/>
      <c r="AH43" s="319"/>
      <c r="AI43" s="320"/>
      <c r="AJ43" s="6"/>
    </row>
    <row r="44" spans="1:36" ht="24.75" customHeight="1">
      <c r="A44" s="243"/>
      <c r="B44" s="1"/>
      <c r="C44" s="1" t="s">
        <v>41</v>
      </c>
      <c r="D44" s="268" t="s">
        <v>279</v>
      </c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1" t="s">
        <v>87</v>
      </c>
      <c r="T44" s="340" t="str">
        <f>IF('data entry'!C61&gt;0,'data entry'!C61,"Nil")</f>
        <v>Nil</v>
      </c>
      <c r="U44" s="341"/>
      <c r="V44" s="341"/>
      <c r="W44" s="341"/>
      <c r="X44" s="341"/>
      <c r="Y44" s="341"/>
      <c r="Z44" s="341"/>
      <c r="AA44" s="318"/>
      <c r="AB44" s="319"/>
      <c r="AC44" s="319"/>
      <c r="AD44" s="319"/>
      <c r="AE44" s="319"/>
      <c r="AF44" s="319"/>
      <c r="AG44" s="319"/>
      <c r="AH44" s="319"/>
      <c r="AI44" s="320"/>
      <c r="AJ44" s="6"/>
    </row>
    <row r="45" spans="1:36" ht="12.75">
      <c r="A45" s="243"/>
      <c r="B45" s="1"/>
      <c r="C45" s="1" t="s">
        <v>0</v>
      </c>
      <c r="D45" s="268" t="s">
        <v>81</v>
      </c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1" t="s">
        <v>88</v>
      </c>
      <c r="AB45" s="233" t="str">
        <f>IF('data entry'!C63&gt;0,'data entry'!C63,"Nil")</f>
        <v>Nil</v>
      </c>
      <c r="AC45" s="234"/>
      <c r="AD45" s="234"/>
      <c r="AE45" s="234"/>
      <c r="AF45" s="234"/>
      <c r="AG45" s="234"/>
      <c r="AH45" s="234"/>
      <c r="AI45" s="235"/>
      <c r="AJ45" s="6"/>
    </row>
    <row r="46" spans="1:36" ht="12.75">
      <c r="A46" s="243"/>
      <c r="B46" s="1">
        <v>10</v>
      </c>
      <c r="C46" s="268" t="s">
        <v>82</v>
      </c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1">
        <v>10</v>
      </c>
      <c r="T46" s="236" t="s">
        <v>269</v>
      </c>
      <c r="U46" s="219"/>
      <c r="V46" s="219"/>
      <c r="W46" s="219"/>
      <c r="X46" s="219"/>
      <c r="Y46" s="219"/>
      <c r="Z46" s="219"/>
      <c r="AA46" s="315"/>
      <c r="AB46" s="316"/>
      <c r="AC46" s="316"/>
      <c r="AD46" s="316"/>
      <c r="AE46" s="316"/>
      <c r="AF46" s="316"/>
      <c r="AG46" s="316"/>
      <c r="AH46" s="316"/>
      <c r="AI46" s="317"/>
      <c r="AJ46" s="6"/>
    </row>
    <row r="47" spans="1:36" ht="12.75">
      <c r="A47" s="243"/>
      <c r="B47" s="1">
        <v>11</v>
      </c>
      <c r="C47" s="268" t="s">
        <v>83</v>
      </c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1">
        <v>11</v>
      </c>
      <c r="T47" s="236" t="s">
        <v>269</v>
      </c>
      <c r="U47" s="219"/>
      <c r="V47" s="219"/>
      <c r="W47" s="219"/>
      <c r="X47" s="219"/>
      <c r="Y47" s="219"/>
      <c r="Z47" s="219"/>
      <c r="AA47" s="318"/>
      <c r="AB47" s="319"/>
      <c r="AC47" s="319"/>
      <c r="AD47" s="319"/>
      <c r="AE47" s="319"/>
      <c r="AF47" s="319"/>
      <c r="AG47" s="319"/>
      <c r="AH47" s="319"/>
      <c r="AI47" s="320"/>
      <c r="AJ47" s="6"/>
    </row>
    <row r="48" spans="1:36" ht="13.5" thickBot="1">
      <c r="A48" s="244"/>
      <c r="B48" s="83">
        <v>12</v>
      </c>
      <c r="C48" s="339" t="s">
        <v>84</v>
      </c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83">
        <v>12</v>
      </c>
      <c r="AB48" s="237" t="str">
        <f>IF(IF(AB45&lt;&gt;"Nil",AB45,0)-IF(T46&lt;&gt;"Nil",T46,0)-IF(T47&lt;&gt;"Nil",T47,0)&gt;0,IF(AB45&lt;&gt;"Nil",AB45,0)-IF(T46&lt;&gt;"Nil",T46,0)-IF(T47&lt;&gt;"Nil",T47,0),"Nil")</f>
        <v>Nil</v>
      </c>
      <c r="AC48" s="238"/>
      <c r="AD48" s="238"/>
      <c r="AE48" s="238"/>
      <c r="AF48" s="238"/>
      <c r="AG48" s="238"/>
      <c r="AH48" s="238"/>
      <c r="AI48" s="238"/>
      <c r="AJ48" s="6"/>
    </row>
    <row r="49" spans="1:35" ht="12.75">
      <c r="A49" s="343" t="s">
        <v>100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5"/>
      <c r="R49" s="84">
        <v>13</v>
      </c>
      <c r="S49" s="82" t="s">
        <v>39</v>
      </c>
      <c r="T49" s="342" t="s">
        <v>89</v>
      </c>
      <c r="U49" s="332"/>
      <c r="V49" s="332"/>
      <c r="W49" s="332"/>
      <c r="X49" s="332"/>
      <c r="Y49" s="332"/>
      <c r="Z49" s="332"/>
      <c r="AA49" s="82" t="s">
        <v>92</v>
      </c>
      <c r="AB49" s="82"/>
      <c r="AC49" s="211" t="s">
        <v>269</v>
      </c>
      <c r="AD49" s="207"/>
      <c r="AE49" s="207"/>
      <c r="AF49" s="207"/>
      <c r="AG49" s="207"/>
      <c r="AH49" s="207"/>
      <c r="AI49" s="208"/>
    </row>
    <row r="50" spans="1:35" ht="12.75">
      <c r="A50" s="346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8"/>
      <c r="R50" s="277"/>
      <c r="S50" s="1" t="s">
        <v>40</v>
      </c>
      <c r="T50" s="280" t="s">
        <v>90</v>
      </c>
      <c r="U50" s="269"/>
      <c r="V50" s="269"/>
      <c r="W50" s="269"/>
      <c r="X50" s="269"/>
      <c r="Y50" s="269"/>
      <c r="Z50" s="269"/>
      <c r="AA50" s="1" t="s">
        <v>93</v>
      </c>
      <c r="AB50" s="1"/>
      <c r="AC50" s="209" t="s">
        <v>269</v>
      </c>
      <c r="AD50" s="219"/>
      <c r="AE50" s="219"/>
      <c r="AF50" s="219"/>
      <c r="AG50" s="219"/>
      <c r="AH50" s="219"/>
      <c r="AI50" s="220"/>
    </row>
    <row r="51" spans="1:35" ht="12.75">
      <c r="A51" s="346"/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8"/>
      <c r="R51" s="278"/>
      <c r="S51" s="1" t="s">
        <v>41</v>
      </c>
      <c r="T51" s="280" t="s">
        <v>91</v>
      </c>
      <c r="U51" s="269"/>
      <c r="V51" s="269"/>
      <c r="W51" s="269"/>
      <c r="X51" s="269"/>
      <c r="Y51" s="269"/>
      <c r="Z51" s="269"/>
      <c r="AA51" s="1" t="s">
        <v>94</v>
      </c>
      <c r="AB51" s="1"/>
      <c r="AC51" s="209" t="s">
        <v>269</v>
      </c>
      <c r="AD51" s="219"/>
      <c r="AE51" s="219"/>
      <c r="AF51" s="219"/>
      <c r="AG51" s="219"/>
      <c r="AH51" s="219"/>
      <c r="AI51" s="220"/>
    </row>
    <row r="52" spans="1:35" ht="12.75">
      <c r="A52" s="346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8"/>
      <c r="R52" s="278"/>
      <c r="S52" s="257" t="s">
        <v>0</v>
      </c>
      <c r="T52" s="280" t="s">
        <v>209</v>
      </c>
      <c r="U52" s="269"/>
      <c r="V52" s="269"/>
      <c r="W52" s="269"/>
      <c r="X52" s="269"/>
      <c r="Y52" s="269"/>
      <c r="Z52" s="269"/>
      <c r="AA52" s="257" t="s">
        <v>95</v>
      </c>
      <c r="AB52" s="271" t="str">
        <f>IF(IF(AC49&lt;&gt;"Nil",AC49,0)+IF(AC50&lt;&gt;"Nil",AC50,0)+IF(AC51&lt;&gt;"Nil",AC51,0)&gt;0,IF(AC49&lt;&gt;"Nil",AC49,0)+IF(AC50&lt;&gt;"Nil",AC50,0)+IF(AC51&lt;&gt;"Nil",AC51,0),"Nil")</f>
        <v>Nil</v>
      </c>
      <c r="AC52" s="272"/>
      <c r="AD52" s="272"/>
      <c r="AE52" s="272"/>
      <c r="AF52" s="272"/>
      <c r="AG52" s="272"/>
      <c r="AH52" s="272"/>
      <c r="AI52" s="273"/>
    </row>
    <row r="53" spans="1:35" ht="12.75">
      <c r="A53" s="346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8"/>
      <c r="R53" s="279"/>
      <c r="S53" s="258"/>
      <c r="T53" s="269"/>
      <c r="U53" s="269"/>
      <c r="V53" s="269"/>
      <c r="W53" s="269"/>
      <c r="X53" s="269"/>
      <c r="Y53" s="269"/>
      <c r="Z53" s="269"/>
      <c r="AA53" s="257"/>
      <c r="AB53" s="274"/>
      <c r="AC53" s="275"/>
      <c r="AD53" s="275"/>
      <c r="AE53" s="275"/>
      <c r="AF53" s="275"/>
      <c r="AG53" s="275"/>
      <c r="AH53" s="275"/>
      <c r="AI53" s="276"/>
    </row>
    <row r="54" spans="1:35" ht="12.75">
      <c r="A54" s="346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8"/>
      <c r="R54" s="259">
        <v>14</v>
      </c>
      <c r="S54" s="268" t="s">
        <v>210</v>
      </c>
      <c r="T54" s="269"/>
      <c r="U54" s="269"/>
      <c r="V54" s="269"/>
      <c r="W54" s="269"/>
      <c r="X54" s="269"/>
      <c r="Y54" s="269"/>
      <c r="Z54" s="269"/>
      <c r="AA54" s="257">
        <v>14</v>
      </c>
      <c r="AB54" s="262" t="str">
        <f>IF(ROUND(SUM(IF(AB48&lt;&gt;"Nil",AB48,0),IF(AB52&lt;&gt;"Nil",AB528,0)),0)&gt;0,ROUND(SUM(IF(AB48&lt;&gt;"Nil",AB48,0),IF(AB52&lt;&gt;"Nil",AB528,0)),0),"Nil")</f>
        <v>Nil</v>
      </c>
      <c r="AC54" s="263"/>
      <c r="AD54" s="263"/>
      <c r="AE54" s="263"/>
      <c r="AF54" s="263"/>
      <c r="AG54" s="263"/>
      <c r="AH54" s="263"/>
      <c r="AI54" s="264"/>
    </row>
    <row r="55" spans="1:35" ht="13.5" thickBot="1">
      <c r="A55" s="346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8"/>
      <c r="R55" s="260"/>
      <c r="S55" s="270"/>
      <c r="T55" s="270"/>
      <c r="U55" s="270"/>
      <c r="V55" s="270"/>
      <c r="W55" s="270"/>
      <c r="X55" s="270"/>
      <c r="Y55" s="270"/>
      <c r="Z55" s="270"/>
      <c r="AA55" s="261"/>
      <c r="AB55" s="265"/>
      <c r="AC55" s="266"/>
      <c r="AD55" s="266"/>
      <c r="AE55" s="266"/>
      <c r="AF55" s="266"/>
      <c r="AG55" s="266"/>
      <c r="AH55" s="266"/>
      <c r="AI55" s="267"/>
    </row>
    <row r="56" spans="1:36" ht="12.75">
      <c r="A56" s="346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51" t="s">
        <v>96</v>
      </c>
      <c r="S56" s="255"/>
      <c r="T56" s="255"/>
      <c r="U56" s="255"/>
      <c r="V56" s="255"/>
      <c r="W56" s="255"/>
      <c r="X56" s="256"/>
      <c r="Y56" s="352" t="s">
        <v>97</v>
      </c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6"/>
    </row>
    <row r="57" spans="1:36" ht="12.75">
      <c r="A57" s="346"/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53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6"/>
    </row>
    <row r="58" spans="1:36" ht="12.75">
      <c r="A58" s="346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254" t="s">
        <v>98</v>
      </c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6"/>
    </row>
    <row r="59" spans="1:36" ht="12.75">
      <c r="A59" s="346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6"/>
    </row>
    <row r="60" spans="1:36" ht="12.75">
      <c r="A60" s="349"/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254" t="s">
        <v>99</v>
      </c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6"/>
    </row>
  </sheetData>
  <sheetProtection password="DD4C" sheet="1" objects="1" scenarios="1"/>
  <mergeCells count="158">
    <mergeCell ref="H15:L15"/>
    <mergeCell ref="O15:S15"/>
    <mergeCell ref="M15:N15"/>
    <mergeCell ref="T15:Y15"/>
    <mergeCell ref="J13:L13"/>
    <mergeCell ref="M11:Y11"/>
    <mergeCell ref="Z11:AI11"/>
    <mergeCell ref="R13:Y13"/>
    <mergeCell ref="C46:R46"/>
    <mergeCell ref="C47:R47"/>
    <mergeCell ref="C48:Z48"/>
    <mergeCell ref="T49:Z49"/>
    <mergeCell ref="A49:Q60"/>
    <mergeCell ref="R56:X56"/>
    <mergeCell ref="Y56:AJ56"/>
    <mergeCell ref="R57:AJ57"/>
    <mergeCell ref="R58:AJ59"/>
    <mergeCell ref="T51:Z51"/>
    <mergeCell ref="D42:R42"/>
    <mergeCell ref="D43:R43"/>
    <mergeCell ref="D44:R44"/>
    <mergeCell ref="D45:Z45"/>
    <mergeCell ref="T42:Z42"/>
    <mergeCell ref="T43:Z43"/>
    <mergeCell ref="T44:Z44"/>
    <mergeCell ref="T32:V32"/>
    <mergeCell ref="T33:V33"/>
    <mergeCell ref="T34:V34"/>
    <mergeCell ref="T35:V35"/>
    <mergeCell ref="C39:Z39"/>
    <mergeCell ref="D40:Z40"/>
    <mergeCell ref="D41:Z41"/>
    <mergeCell ref="D32:F32"/>
    <mergeCell ref="D33:F33"/>
    <mergeCell ref="D34:F34"/>
    <mergeCell ref="D35:F35"/>
    <mergeCell ref="L32:N32"/>
    <mergeCell ref="L33:N33"/>
    <mergeCell ref="L34:N34"/>
    <mergeCell ref="Q28:Z28"/>
    <mergeCell ref="D29:Z29"/>
    <mergeCell ref="C31:Z31"/>
    <mergeCell ref="C30:Z30"/>
    <mergeCell ref="Y24:AI24"/>
    <mergeCell ref="C25:Z25"/>
    <mergeCell ref="C26:Z26"/>
    <mergeCell ref="D27:O27"/>
    <mergeCell ref="AA26:AI28"/>
    <mergeCell ref="B24:L24"/>
    <mergeCell ref="N24:Q24"/>
    <mergeCell ref="S24:W24"/>
    <mergeCell ref="D28:O28"/>
    <mergeCell ref="Q27:Z27"/>
    <mergeCell ref="B22:O22"/>
    <mergeCell ref="Z22:AA22"/>
    <mergeCell ref="AC22:AD22"/>
    <mergeCell ref="AF22:AI22"/>
    <mergeCell ref="B21:S21"/>
    <mergeCell ref="T21:X21"/>
    <mergeCell ref="Z21:AI21"/>
    <mergeCell ref="T52:Z53"/>
    <mergeCell ref="AA31:AI35"/>
    <mergeCell ref="AA42:AI44"/>
    <mergeCell ref="AA46:AI47"/>
    <mergeCell ref="AB39:AI39"/>
    <mergeCell ref="AB40:AI40"/>
    <mergeCell ref="AB41:AI41"/>
    <mergeCell ref="B19:S19"/>
    <mergeCell ref="T19:AI19"/>
    <mergeCell ref="T20:AD20"/>
    <mergeCell ref="AG20:AI20"/>
    <mergeCell ref="B20:S20"/>
    <mergeCell ref="Z10:AI10"/>
    <mergeCell ref="Z13:AG13"/>
    <mergeCell ref="AA14:AB14"/>
    <mergeCell ref="AD14:AE14"/>
    <mergeCell ref="AG14:AI14"/>
    <mergeCell ref="Z12:AA12"/>
    <mergeCell ref="AC12:AD12"/>
    <mergeCell ref="AF12:AI12"/>
    <mergeCell ref="M14:Y14"/>
    <mergeCell ref="M16:S16"/>
    <mergeCell ref="B18:O18"/>
    <mergeCell ref="P18:AI18"/>
    <mergeCell ref="B14:L14"/>
    <mergeCell ref="B16:L16"/>
    <mergeCell ref="AF16:AI16"/>
    <mergeCell ref="AA16:AD16"/>
    <mergeCell ref="B17:O17"/>
    <mergeCell ref="P17:AI17"/>
    <mergeCell ref="B9:H10"/>
    <mergeCell ref="I9:Q10"/>
    <mergeCell ref="R9:Y10"/>
    <mergeCell ref="B12:L12"/>
    <mergeCell ref="M12:Y12"/>
    <mergeCell ref="I11:L11"/>
    <mergeCell ref="G35:J35"/>
    <mergeCell ref="AB36:AI36"/>
    <mergeCell ref="AB37:AI37"/>
    <mergeCell ref="AB38:AI38"/>
    <mergeCell ref="W35:Z35"/>
    <mergeCell ref="D36:Z36"/>
    <mergeCell ref="O35:R35"/>
    <mergeCell ref="C37:Z37"/>
    <mergeCell ref="C38:Z38"/>
    <mergeCell ref="L35:N35"/>
    <mergeCell ref="AB30:AI30"/>
    <mergeCell ref="G32:J32"/>
    <mergeCell ref="G33:J33"/>
    <mergeCell ref="G34:J34"/>
    <mergeCell ref="O32:R32"/>
    <mergeCell ref="O33:R33"/>
    <mergeCell ref="O34:R34"/>
    <mergeCell ref="W32:Z32"/>
    <mergeCell ref="W33:Z33"/>
    <mergeCell ref="W34:Z34"/>
    <mergeCell ref="R60:AJ60"/>
    <mergeCell ref="S52:S53"/>
    <mergeCell ref="R54:R55"/>
    <mergeCell ref="AA52:AA53"/>
    <mergeCell ref="AA54:AA55"/>
    <mergeCell ref="AB54:AI55"/>
    <mergeCell ref="S54:Z55"/>
    <mergeCell ref="AB52:AI53"/>
    <mergeCell ref="R50:R53"/>
    <mergeCell ref="T50:Z50"/>
    <mergeCell ref="A25:A39"/>
    <mergeCell ref="A40:A48"/>
    <mergeCell ref="R8:X8"/>
    <mergeCell ref="Z8:AI8"/>
    <mergeCell ref="A8:A18"/>
    <mergeCell ref="A19:A23"/>
    <mergeCell ref="B8:H8"/>
    <mergeCell ref="I8:Q8"/>
    <mergeCell ref="AB25:AI25"/>
    <mergeCell ref="AB29:AI29"/>
    <mergeCell ref="AB45:AI45"/>
    <mergeCell ref="T46:Z46"/>
    <mergeCell ref="T47:Z47"/>
    <mergeCell ref="AB48:AI48"/>
    <mergeCell ref="AC49:AI49"/>
    <mergeCell ref="AC50:AI50"/>
    <mergeCell ref="AC51:AI51"/>
    <mergeCell ref="A1:B5"/>
    <mergeCell ref="C1:E5"/>
    <mergeCell ref="F1:AB1"/>
    <mergeCell ref="F2:AB2"/>
    <mergeCell ref="F5:AB5"/>
    <mergeCell ref="AC2:AI2"/>
    <mergeCell ref="F3:AB3"/>
    <mergeCell ref="AG3:AG5"/>
    <mergeCell ref="AH3:AH5"/>
    <mergeCell ref="AI3:AI5"/>
    <mergeCell ref="F4:AB4"/>
    <mergeCell ref="AC3:AC5"/>
    <mergeCell ref="AD3:AD5"/>
    <mergeCell ref="AE3:AE5"/>
    <mergeCell ref="AF3:AF5"/>
  </mergeCells>
  <conditionalFormatting sqref="B9:Y10 AE20:AF20 B12:Y12 B16:Y16 B14:Y14 AF12:AI12 B18:AI18 AG14:AI14 B20:S21 T21:X21 Z21:AD21 B22:O22 Z9:AI9">
    <cfRule type="cellIs" priority="1" dxfId="1" operator="greaterThan" stopIfTrue="1">
      <formula>0</formula>
    </cfRule>
  </conditionalFormatting>
  <conditionalFormatting sqref="Z12:AA12">
    <cfRule type="cellIs" priority="2" dxfId="1" operator="between" stopIfTrue="1">
      <formula>1</formula>
      <formula>31</formula>
    </cfRule>
  </conditionalFormatting>
  <conditionalFormatting sqref="AC12:AD12">
    <cfRule type="cellIs" priority="3" dxfId="1" operator="between" stopIfTrue="1">
      <formula>1</formula>
      <formula>12</formula>
    </cfRule>
  </conditionalFormatting>
  <printOptions horizontalCentered="1" verticalCentered="1"/>
  <pageMargins left="0.5" right="0.5" top="0.25" bottom="0.25" header="0.5" footer="0.5"/>
  <pageSetup horizontalDpi="300" verticalDpi="300" orientation="portrait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0"/>
  <sheetViews>
    <sheetView view="pageBreakPreview" zoomScaleSheetLayoutView="100" workbookViewId="0" topLeftCell="A64">
      <selection activeCell="I20" sqref="I20"/>
    </sheetView>
  </sheetViews>
  <sheetFormatPr defaultColWidth="9.140625" defaultRowHeight="12.75"/>
  <cols>
    <col min="1" max="26" width="2.7109375" style="0" customWidth="1"/>
    <col min="27" max="27" width="2.8515625" style="0" customWidth="1"/>
    <col min="28" max="44" width="2.7109375" style="0" customWidth="1"/>
  </cols>
  <sheetData>
    <row r="1" spans="1:44" ht="12.75" customHeight="1">
      <c r="A1" s="421" t="s">
        <v>101</v>
      </c>
      <c r="B1" s="1">
        <v>15</v>
      </c>
      <c r="C1" s="268" t="s">
        <v>102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315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7"/>
    </row>
    <row r="2" spans="1:44" ht="12.75" customHeight="1">
      <c r="A2" s="421"/>
      <c r="B2" s="1"/>
      <c r="C2" s="1" t="s">
        <v>39</v>
      </c>
      <c r="D2" s="268" t="s">
        <v>123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1" t="s">
        <v>104</v>
      </c>
      <c r="V2" s="126"/>
      <c r="W2" s="425" t="s">
        <v>269</v>
      </c>
      <c r="X2" s="425"/>
      <c r="Y2" s="425"/>
      <c r="Z2" s="425"/>
      <c r="AA2" s="425"/>
      <c r="AB2" s="425"/>
      <c r="AC2" s="425"/>
      <c r="AD2" s="425"/>
      <c r="AE2" s="425"/>
      <c r="AF2" s="318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20"/>
    </row>
    <row r="3" spans="1:44" ht="12.75" customHeight="1">
      <c r="A3" s="421"/>
      <c r="B3" s="1"/>
      <c r="C3" s="1" t="s">
        <v>40</v>
      </c>
      <c r="D3" s="268" t="s">
        <v>122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1" t="s">
        <v>105</v>
      </c>
      <c r="V3" s="126"/>
      <c r="W3" s="410" t="str">
        <f>IF(AK19+AK21+AN29+AN31+AN33&gt;0,AK19+AK21+AN29+AN31+AN33,"Nil")</f>
        <v>Nil</v>
      </c>
      <c r="X3" s="410"/>
      <c r="Y3" s="410"/>
      <c r="Z3" s="410"/>
      <c r="AA3" s="410"/>
      <c r="AB3" s="410"/>
      <c r="AC3" s="410"/>
      <c r="AD3" s="410"/>
      <c r="AE3" s="410"/>
      <c r="AF3" s="318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20"/>
    </row>
    <row r="4" spans="1:44" ht="12.75" customHeight="1">
      <c r="A4" s="421"/>
      <c r="B4" s="1"/>
      <c r="C4" s="1" t="s">
        <v>41</v>
      </c>
      <c r="D4" s="268" t="s">
        <v>121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1" t="s">
        <v>106</v>
      </c>
      <c r="V4" s="126"/>
      <c r="W4" s="425" t="s">
        <v>269</v>
      </c>
      <c r="X4" s="425"/>
      <c r="Y4" s="425"/>
      <c r="Z4" s="425"/>
      <c r="AA4" s="425"/>
      <c r="AB4" s="425"/>
      <c r="AC4" s="425"/>
      <c r="AD4" s="425"/>
      <c r="AE4" s="425"/>
      <c r="AF4" s="321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3"/>
    </row>
    <row r="5" spans="1:44" ht="12.75" customHeight="1">
      <c r="A5" s="421"/>
      <c r="B5" s="1" t="s">
        <v>0</v>
      </c>
      <c r="C5" s="268" t="s">
        <v>103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1" t="s">
        <v>107</v>
      </c>
      <c r="AG5" s="1"/>
      <c r="AH5" s="410" t="str">
        <f>IF(SUM(IF(W2&lt;&gt;"Nil",W2,0),IF(W3&lt;&gt;"Nil",W3,0),IF(W4&lt;&gt;"Nil",W4,0))&gt;0,SUM(IF(W2&lt;&gt;"Nil",W2,0),IF(W3&lt;&gt;"Nil",W3,0),IF(W4&lt;&gt;"Nil",W4,0)),"Nil")</f>
        <v>Nil</v>
      </c>
      <c r="AI5" s="411"/>
      <c r="AJ5" s="411"/>
      <c r="AK5" s="411"/>
      <c r="AL5" s="411"/>
      <c r="AM5" s="411"/>
      <c r="AN5" s="411"/>
      <c r="AO5" s="411"/>
      <c r="AP5" s="411"/>
      <c r="AQ5" s="411"/>
      <c r="AR5" s="411"/>
    </row>
    <row r="6" spans="1:44" ht="12.75" customHeight="1">
      <c r="A6" s="421"/>
      <c r="B6" s="1">
        <v>16</v>
      </c>
      <c r="C6" s="268" t="s">
        <v>120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1">
        <v>16</v>
      </c>
      <c r="AG6" s="1"/>
      <c r="AH6" s="412" t="str">
        <f>IF(IF('ITR- page 1'!AB54&lt;&gt;"Nil",'ITR- page 1'!AB54,0)&gt;IF(AH5&lt;&gt;"Nil",AH5,0),IF('ITR- page 1'!AB54&lt;&gt;"Nil",'ITR- page 1'!AB54,0)-IF(AH5&lt;&gt;"Nil",AH5,0),"Nil")</f>
        <v>Nil</v>
      </c>
      <c r="AI6" s="411"/>
      <c r="AJ6" s="411"/>
      <c r="AK6" s="411"/>
      <c r="AL6" s="411"/>
      <c r="AM6" s="411"/>
      <c r="AN6" s="411"/>
      <c r="AO6" s="411"/>
      <c r="AP6" s="411"/>
      <c r="AQ6" s="411"/>
      <c r="AR6" s="411"/>
    </row>
    <row r="7" spans="1:44" ht="12.75" customHeight="1">
      <c r="A7" s="421" t="s">
        <v>108</v>
      </c>
      <c r="B7" s="1">
        <v>17</v>
      </c>
      <c r="C7" s="268" t="s">
        <v>119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1">
        <v>17</v>
      </c>
      <c r="AG7" s="1"/>
      <c r="AH7" s="412" t="str">
        <f>IF(IF('ITR- page 1'!AB54&lt;&gt;"Nil",'ITR- page 1'!AB54,0)&lt;IF(AH5&lt;&gt;"Nil",AH5,0),IF(AH5&lt;&gt;"Nil",AH5,0)-IF('ITR- page 1'!AB54&lt;&gt;"Nil",'ITR- page 1'!AB54,0),"Nil")</f>
        <v>Nil</v>
      </c>
      <c r="AI7" s="411"/>
      <c r="AJ7" s="411"/>
      <c r="AK7" s="411"/>
      <c r="AL7" s="411"/>
      <c r="AM7" s="411"/>
      <c r="AN7" s="411"/>
      <c r="AO7" s="411"/>
      <c r="AP7" s="411"/>
      <c r="AQ7" s="411"/>
      <c r="AR7" s="411"/>
    </row>
    <row r="8" spans="1:44" ht="12.75" customHeight="1" thickBot="1">
      <c r="A8" s="421"/>
      <c r="B8" s="51">
        <v>18</v>
      </c>
      <c r="C8" s="209" t="s">
        <v>214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163"/>
      <c r="AO8" s="51"/>
      <c r="AP8" s="51"/>
      <c r="AQ8" s="51"/>
      <c r="AR8" s="51"/>
    </row>
    <row r="9" spans="1:44" ht="15.75" customHeight="1" thickBot="1">
      <c r="A9" s="421"/>
      <c r="B9" s="51">
        <v>19</v>
      </c>
      <c r="C9" s="355" t="s">
        <v>270</v>
      </c>
      <c r="D9" s="356"/>
      <c r="E9" s="356"/>
      <c r="F9" s="356"/>
      <c r="G9" s="356"/>
      <c r="H9" s="356"/>
      <c r="I9" s="356"/>
      <c r="J9" s="356"/>
      <c r="K9" s="356"/>
      <c r="L9" s="397"/>
      <c r="M9" s="159"/>
      <c r="N9" s="398" t="s">
        <v>271</v>
      </c>
      <c r="O9" s="356"/>
      <c r="P9" s="356"/>
      <c r="Q9" s="397"/>
      <c r="R9" s="159"/>
      <c r="S9" s="398" t="s">
        <v>272</v>
      </c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97"/>
      <c r="AN9" s="161" t="s">
        <v>274</v>
      </c>
      <c r="AO9" s="160" t="s">
        <v>273</v>
      </c>
      <c r="AP9" s="157"/>
      <c r="AQ9" s="162"/>
      <c r="AR9" s="158"/>
    </row>
    <row r="10" spans="1:44" ht="12.75" customHeight="1" thickBot="1">
      <c r="A10" s="421"/>
      <c r="B10" s="51">
        <v>20</v>
      </c>
      <c r="C10" s="209" t="s">
        <v>215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394"/>
      <c r="AE10" s="219"/>
      <c r="AF10" s="219"/>
      <c r="AG10" s="219"/>
      <c r="AH10" s="219"/>
      <c r="AI10" s="219"/>
      <c r="AJ10" s="219"/>
      <c r="AK10" s="219"/>
      <c r="AL10" s="219"/>
      <c r="AM10" s="219"/>
      <c r="AN10" s="395"/>
      <c r="AO10" s="219"/>
      <c r="AP10" s="219"/>
      <c r="AQ10" s="219"/>
      <c r="AR10" s="219"/>
    </row>
    <row r="11" spans="1:44" ht="16.5" customHeight="1" thickBot="1">
      <c r="A11" s="421"/>
      <c r="B11" s="209" t="s">
        <v>109</v>
      </c>
      <c r="C11" s="219"/>
      <c r="D11" s="219"/>
      <c r="E11" s="219"/>
      <c r="F11" s="219"/>
      <c r="G11" s="51"/>
      <c r="H11" s="51"/>
      <c r="I11" s="51"/>
      <c r="J11" s="51"/>
      <c r="K11" s="51"/>
      <c r="L11" s="51"/>
      <c r="M11" s="51"/>
      <c r="N11" s="51"/>
      <c r="O11" s="51"/>
      <c r="P11" s="209" t="s">
        <v>189</v>
      </c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396"/>
      <c r="AD11" s="50"/>
      <c r="AE11" s="293" t="s">
        <v>190</v>
      </c>
      <c r="AF11" s="219"/>
      <c r="AG11" s="219"/>
      <c r="AH11" s="219"/>
      <c r="AI11" s="50"/>
      <c r="AJ11" s="209" t="s">
        <v>191</v>
      </c>
      <c r="AK11" s="219"/>
      <c r="AL11" s="219"/>
      <c r="AM11" s="219"/>
      <c r="AN11" s="219"/>
      <c r="AO11" s="219"/>
      <c r="AP11" s="219"/>
      <c r="AQ11" s="219"/>
      <c r="AR11" s="219"/>
    </row>
    <row r="12" spans="1:44" ht="12.75" customHeight="1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</row>
    <row r="13" spans="1:44" s="177" customFormat="1" ht="12.75" customHeight="1">
      <c r="A13" s="422">
        <v>21</v>
      </c>
      <c r="B13" s="422"/>
      <c r="C13" s="209" t="s">
        <v>110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</row>
    <row r="14" spans="1:44" s="177" customFormat="1" ht="12.75" customHeight="1">
      <c r="A14" s="423" t="s">
        <v>111</v>
      </c>
      <c r="B14" s="392" t="s">
        <v>216</v>
      </c>
      <c r="C14" s="378" t="s">
        <v>217</v>
      </c>
      <c r="D14" s="379"/>
      <c r="E14" s="379"/>
      <c r="F14" s="379"/>
      <c r="G14" s="379"/>
      <c r="H14" s="379"/>
      <c r="I14" s="379"/>
      <c r="J14" s="379"/>
      <c r="K14" s="379"/>
      <c r="L14" s="379"/>
      <c r="M14" s="378" t="s">
        <v>118</v>
      </c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7" t="s">
        <v>218</v>
      </c>
      <c r="Z14" s="219"/>
      <c r="AA14" s="219"/>
      <c r="AB14" s="219"/>
      <c r="AC14" s="377" t="s">
        <v>219</v>
      </c>
      <c r="AD14" s="219"/>
      <c r="AE14" s="219"/>
      <c r="AF14" s="219"/>
      <c r="AG14" s="377" t="s">
        <v>220</v>
      </c>
      <c r="AH14" s="219"/>
      <c r="AI14" s="219"/>
      <c r="AJ14" s="219"/>
      <c r="AK14" s="378" t="s">
        <v>221</v>
      </c>
      <c r="AL14" s="379"/>
      <c r="AM14" s="379"/>
      <c r="AN14" s="379"/>
      <c r="AO14" s="378" t="s">
        <v>222</v>
      </c>
      <c r="AP14" s="379"/>
      <c r="AQ14" s="379"/>
      <c r="AR14" s="379"/>
    </row>
    <row r="15" spans="1:44" s="177" customFormat="1" ht="12.75" customHeight="1">
      <c r="A15" s="424"/>
      <c r="B15" s="393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379" t="s">
        <v>115</v>
      </c>
      <c r="AL15" s="379"/>
      <c r="AM15" s="379"/>
      <c r="AN15" s="379"/>
      <c r="AO15" s="379" t="s">
        <v>124</v>
      </c>
      <c r="AP15" s="379"/>
      <c r="AQ15" s="379"/>
      <c r="AR15" s="379"/>
    </row>
    <row r="16" spans="1:44" s="177" customFormat="1" ht="12.75" customHeight="1">
      <c r="A16" s="424"/>
      <c r="B16" s="393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379"/>
      <c r="AL16" s="379"/>
      <c r="AM16" s="379"/>
      <c r="AN16" s="379"/>
      <c r="AO16" s="379"/>
      <c r="AP16" s="379"/>
      <c r="AQ16" s="379"/>
      <c r="AR16" s="379"/>
    </row>
    <row r="17" spans="1:44" s="177" customFormat="1" ht="20.25" customHeight="1">
      <c r="A17" s="424"/>
      <c r="B17" s="393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379"/>
      <c r="AL17" s="379"/>
      <c r="AM17" s="379"/>
      <c r="AN17" s="379"/>
      <c r="AO17" s="379"/>
      <c r="AP17" s="379"/>
      <c r="AQ17" s="379"/>
      <c r="AR17" s="379"/>
    </row>
    <row r="18" spans="1:44" s="177" customFormat="1" ht="12.75" customHeight="1">
      <c r="A18" s="424"/>
      <c r="B18" s="178">
        <v>1</v>
      </c>
      <c r="C18" s="413">
        <v>2</v>
      </c>
      <c r="D18" s="385"/>
      <c r="E18" s="385"/>
      <c r="F18" s="385"/>
      <c r="G18" s="385"/>
      <c r="H18" s="385"/>
      <c r="I18" s="385"/>
      <c r="J18" s="385"/>
      <c r="K18" s="385"/>
      <c r="L18" s="385"/>
      <c r="M18" s="413">
        <v>3</v>
      </c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414"/>
      <c r="Y18" s="413">
        <v>4</v>
      </c>
      <c r="Z18" s="385"/>
      <c r="AA18" s="385"/>
      <c r="AB18" s="385"/>
      <c r="AC18" s="413">
        <v>5</v>
      </c>
      <c r="AD18" s="385"/>
      <c r="AE18" s="385"/>
      <c r="AF18" s="385"/>
      <c r="AG18" s="413">
        <v>6</v>
      </c>
      <c r="AH18" s="385"/>
      <c r="AI18" s="385"/>
      <c r="AJ18" s="385"/>
      <c r="AK18" s="413">
        <v>7</v>
      </c>
      <c r="AL18" s="414"/>
      <c r="AM18" s="414"/>
      <c r="AN18" s="414"/>
      <c r="AO18" s="413">
        <v>8</v>
      </c>
      <c r="AP18" s="385"/>
      <c r="AQ18" s="385"/>
      <c r="AR18" s="385"/>
    </row>
    <row r="19" spans="1:44" s="177" customFormat="1" ht="12.75" customHeight="1">
      <c r="A19" s="424"/>
      <c r="B19" s="392" t="s">
        <v>116</v>
      </c>
      <c r="C19" s="164"/>
      <c r="D19" s="165"/>
      <c r="E19" s="165"/>
      <c r="F19" s="165"/>
      <c r="G19" s="165"/>
      <c r="H19" s="165"/>
      <c r="I19" s="165"/>
      <c r="J19" s="165"/>
      <c r="K19" s="165"/>
      <c r="L19" s="166"/>
      <c r="M19" s="389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89"/>
      <c r="Z19" s="390"/>
      <c r="AA19" s="390"/>
      <c r="AB19" s="390"/>
      <c r="AC19" s="389"/>
      <c r="AD19" s="390"/>
      <c r="AE19" s="390"/>
      <c r="AF19" s="390"/>
      <c r="AG19" s="389"/>
      <c r="AH19" s="390"/>
      <c r="AI19" s="390"/>
      <c r="AJ19" s="390"/>
      <c r="AK19" s="389"/>
      <c r="AL19" s="390"/>
      <c r="AM19" s="390"/>
      <c r="AN19" s="390"/>
      <c r="AO19" s="389"/>
      <c r="AP19" s="390"/>
      <c r="AQ19" s="390"/>
      <c r="AR19" s="390"/>
    </row>
    <row r="20" spans="1:44" s="177" customFormat="1" ht="12.75" customHeight="1">
      <c r="A20" s="424"/>
      <c r="B20" s="393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</row>
    <row r="21" spans="1:44" s="177" customFormat="1" ht="12.75" customHeight="1">
      <c r="A21" s="424"/>
      <c r="B21" s="392" t="s">
        <v>117</v>
      </c>
      <c r="C21" s="164"/>
      <c r="D21" s="165"/>
      <c r="E21" s="165"/>
      <c r="F21" s="165"/>
      <c r="G21" s="165"/>
      <c r="H21" s="165"/>
      <c r="I21" s="165"/>
      <c r="J21" s="165"/>
      <c r="K21" s="165"/>
      <c r="L21" s="166"/>
      <c r="M21" s="399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1"/>
      <c r="Y21" s="399"/>
      <c r="Z21" s="405"/>
      <c r="AA21" s="405"/>
      <c r="AB21" s="406"/>
      <c r="AC21" s="399"/>
      <c r="AD21" s="405"/>
      <c r="AE21" s="405"/>
      <c r="AF21" s="406"/>
      <c r="AG21" s="399"/>
      <c r="AH21" s="405"/>
      <c r="AI21" s="405"/>
      <c r="AJ21" s="406"/>
      <c r="AK21" s="399"/>
      <c r="AL21" s="405"/>
      <c r="AM21" s="405"/>
      <c r="AN21" s="406"/>
      <c r="AO21" s="399"/>
      <c r="AP21" s="405"/>
      <c r="AQ21" s="405"/>
      <c r="AR21" s="406"/>
    </row>
    <row r="22" spans="1:44" s="177" customFormat="1" ht="12.75" customHeight="1">
      <c r="A22" s="424"/>
      <c r="B22" s="393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402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4"/>
      <c r="Y22" s="407"/>
      <c r="Z22" s="408"/>
      <c r="AA22" s="408"/>
      <c r="AB22" s="409"/>
      <c r="AC22" s="407"/>
      <c r="AD22" s="408"/>
      <c r="AE22" s="408"/>
      <c r="AF22" s="409"/>
      <c r="AG22" s="407"/>
      <c r="AH22" s="408"/>
      <c r="AI22" s="408"/>
      <c r="AJ22" s="409"/>
      <c r="AK22" s="407"/>
      <c r="AL22" s="408"/>
      <c r="AM22" s="408"/>
      <c r="AN22" s="409"/>
      <c r="AO22" s="407"/>
      <c r="AP22" s="408"/>
      <c r="AQ22" s="408"/>
      <c r="AR22" s="409"/>
    </row>
    <row r="23" s="177" customFormat="1" ht="12.75" customHeight="1" thickBot="1"/>
    <row r="24" spans="1:44" s="177" customFormat="1" ht="12.75" customHeight="1">
      <c r="A24" s="417">
        <v>22</v>
      </c>
      <c r="B24" s="418"/>
      <c r="C24" s="179" t="s">
        <v>125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1"/>
    </row>
    <row r="25" spans="1:44" s="182" customFormat="1" ht="12.75" customHeight="1">
      <c r="A25" s="419" t="s">
        <v>126</v>
      </c>
      <c r="B25" s="128" t="s">
        <v>112</v>
      </c>
      <c r="C25" s="378" t="s">
        <v>223</v>
      </c>
      <c r="D25" s="379"/>
      <c r="E25" s="379"/>
      <c r="F25" s="379"/>
      <c r="G25" s="379"/>
      <c r="H25" s="379"/>
      <c r="I25" s="379"/>
      <c r="J25" s="379"/>
      <c r="K25" s="379"/>
      <c r="L25" s="379"/>
      <c r="M25" s="378" t="s">
        <v>114</v>
      </c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8" t="s">
        <v>224</v>
      </c>
      <c r="Z25" s="379"/>
      <c r="AA25" s="379"/>
      <c r="AB25" s="379"/>
      <c r="AC25" s="379"/>
      <c r="AD25" s="378" t="s">
        <v>225</v>
      </c>
      <c r="AE25" s="379"/>
      <c r="AF25" s="379"/>
      <c r="AG25" s="379"/>
      <c r="AH25" s="379"/>
      <c r="AI25" s="379"/>
      <c r="AJ25" s="378" t="s">
        <v>221</v>
      </c>
      <c r="AK25" s="379"/>
      <c r="AL25" s="379"/>
      <c r="AM25" s="379"/>
      <c r="AN25" s="378" t="s">
        <v>226</v>
      </c>
      <c r="AO25" s="379"/>
      <c r="AP25" s="379"/>
      <c r="AQ25" s="379"/>
      <c r="AR25" s="380"/>
    </row>
    <row r="26" spans="1:44" s="182" customFormat="1" ht="12.75" customHeight="1">
      <c r="A26" s="419"/>
      <c r="B26" s="128" t="s">
        <v>113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80"/>
    </row>
    <row r="27" spans="1:44" s="182" customFormat="1" ht="12.75" customHeight="1">
      <c r="A27" s="419"/>
      <c r="B27" s="183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80"/>
    </row>
    <row r="28" spans="1:44" s="182" customFormat="1" ht="12.75" customHeight="1">
      <c r="A28" s="419"/>
      <c r="B28" s="184">
        <v>1</v>
      </c>
      <c r="C28" s="384">
        <v>2</v>
      </c>
      <c r="D28" s="385"/>
      <c r="E28" s="385"/>
      <c r="F28" s="385"/>
      <c r="G28" s="385"/>
      <c r="H28" s="385"/>
      <c r="I28" s="385"/>
      <c r="J28" s="385"/>
      <c r="K28" s="385"/>
      <c r="L28" s="385"/>
      <c r="M28" s="384">
        <v>3</v>
      </c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4">
        <v>4</v>
      </c>
      <c r="Z28" s="385"/>
      <c r="AA28" s="385"/>
      <c r="AB28" s="385"/>
      <c r="AC28" s="385"/>
      <c r="AD28" s="384">
        <v>5</v>
      </c>
      <c r="AE28" s="384"/>
      <c r="AF28" s="384"/>
      <c r="AG28" s="384"/>
      <c r="AH28" s="384"/>
      <c r="AI28" s="384"/>
      <c r="AJ28" s="384">
        <v>6</v>
      </c>
      <c r="AK28" s="385"/>
      <c r="AL28" s="385"/>
      <c r="AM28" s="385"/>
      <c r="AN28" s="384">
        <v>7</v>
      </c>
      <c r="AO28" s="385"/>
      <c r="AP28" s="385"/>
      <c r="AQ28" s="385"/>
      <c r="AR28" s="386"/>
    </row>
    <row r="29" spans="1:44" s="182" customFormat="1" ht="12.75" customHeight="1">
      <c r="A29" s="419"/>
      <c r="B29" s="361" t="s">
        <v>116</v>
      </c>
      <c r="C29" s="363"/>
      <c r="D29" s="364"/>
      <c r="E29" s="364"/>
      <c r="F29" s="364"/>
      <c r="G29" s="364"/>
      <c r="H29" s="364"/>
      <c r="I29" s="364"/>
      <c r="J29" s="364"/>
      <c r="K29" s="364"/>
      <c r="L29" s="364"/>
      <c r="M29" s="365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5"/>
      <c r="Z29" s="366"/>
      <c r="AA29" s="366"/>
      <c r="AB29" s="366"/>
      <c r="AC29" s="366"/>
      <c r="AD29" s="365"/>
      <c r="AE29" s="366"/>
      <c r="AF29" s="366"/>
      <c r="AG29" s="366"/>
      <c r="AH29" s="366"/>
      <c r="AI29" s="366"/>
      <c r="AJ29" s="365"/>
      <c r="AK29" s="366"/>
      <c r="AL29" s="366"/>
      <c r="AM29" s="366"/>
      <c r="AN29" s="365"/>
      <c r="AO29" s="366"/>
      <c r="AP29" s="366"/>
      <c r="AQ29" s="366"/>
      <c r="AR29" s="367"/>
    </row>
    <row r="30" spans="1:44" s="182" customFormat="1" ht="12.75" customHeight="1">
      <c r="A30" s="419"/>
      <c r="B30" s="362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7"/>
    </row>
    <row r="31" spans="1:44" s="182" customFormat="1" ht="12.75" customHeight="1">
      <c r="A31" s="419"/>
      <c r="B31" s="361" t="s">
        <v>117</v>
      </c>
      <c r="C31" s="363"/>
      <c r="D31" s="364"/>
      <c r="E31" s="364"/>
      <c r="F31" s="364"/>
      <c r="G31" s="364"/>
      <c r="H31" s="364"/>
      <c r="I31" s="364"/>
      <c r="J31" s="364"/>
      <c r="K31" s="364"/>
      <c r="L31" s="364"/>
      <c r="M31" s="365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5"/>
      <c r="Z31" s="366"/>
      <c r="AA31" s="366"/>
      <c r="AB31" s="366"/>
      <c r="AC31" s="366"/>
      <c r="AD31" s="365"/>
      <c r="AE31" s="366"/>
      <c r="AF31" s="366"/>
      <c r="AG31" s="366"/>
      <c r="AH31" s="366"/>
      <c r="AI31" s="366"/>
      <c r="AJ31" s="365"/>
      <c r="AK31" s="366"/>
      <c r="AL31" s="366"/>
      <c r="AM31" s="366"/>
      <c r="AN31" s="365"/>
      <c r="AO31" s="366"/>
      <c r="AP31" s="366"/>
      <c r="AQ31" s="366"/>
      <c r="AR31" s="367"/>
    </row>
    <row r="32" spans="1:44" s="182" customFormat="1" ht="12.75" customHeight="1">
      <c r="A32" s="419"/>
      <c r="B32" s="362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7"/>
    </row>
    <row r="33" spans="1:44" s="182" customFormat="1" ht="12.75" customHeight="1">
      <c r="A33" s="419"/>
      <c r="B33" s="361" t="s">
        <v>127</v>
      </c>
      <c r="C33" s="363"/>
      <c r="D33" s="364"/>
      <c r="E33" s="364"/>
      <c r="F33" s="364"/>
      <c r="G33" s="364"/>
      <c r="H33" s="364"/>
      <c r="I33" s="364"/>
      <c r="J33" s="364"/>
      <c r="K33" s="364"/>
      <c r="L33" s="364"/>
      <c r="M33" s="365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5"/>
      <c r="Z33" s="366"/>
      <c r="AA33" s="366"/>
      <c r="AB33" s="366"/>
      <c r="AC33" s="366"/>
      <c r="AD33" s="365"/>
      <c r="AE33" s="366"/>
      <c r="AF33" s="366"/>
      <c r="AG33" s="366"/>
      <c r="AH33" s="366"/>
      <c r="AI33" s="366"/>
      <c r="AJ33" s="365"/>
      <c r="AK33" s="366"/>
      <c r="AL33" s="366"/>
      <c r="AM33" s="366"/>
      <c r="AN33" s="365"/>
      <c r="AO33" s="366"/>
      <c r="AP33" s="366"/>
      <c r="AQ33" s="366"/>
      <c r="AR33" s="367"/>
    </row>
    <row r="34" spans="1:44" s="182" customFormat="1" ht="12.75" customHeight="1">
      <c r="A34" s="419"/>
      <c r="B34" s="362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7"/>
    </row>
    <row r="35" spans="1:44" s="182" customFormat="1" ht="12.75" customHeight="1" thickBot="1">
      <c r="A35" s="420"/>
      <c r="B35" s="185" t="s">
        <v>128</v>
      </c>
      <c r="C35" s="186"/>
      <c r="D35" s="186"/>
      <c r="E35" s="187"/>
      <c r="F35" s="374" t="s">
        <v>129</v>
      </c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6"/>
    </row>
    <row r="36" spans="3:43" s="177" customFormat="1" ht="10.5" customHeight="1" thickBot="1"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</row>
    <row r="37" spans="1:44" s="177" customFormat="1" ht="12.75" customHeight="1">
      <c r="A37" s="417">
        <v>23</v>
      </c>
      <c r="B37" s="418"/>
      <c r="C37" s="211" t="s">
        <v>130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8"/>
    </row>
    <row r="38" spans="1:44" s="177" customFormat="1" ht="12.75" customHeight="1">
      <c r="A38" s="419" t="s">
        <v>131</v>
      </c>
      <c r="B38" s="128" t="s">
        <v>132</v>
      </c>
      <c r="C38" s="378" t="s">
        <v>133</v>
      </c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8" t="s">
        <v>134</v>
      </c>
      <c r="S38" s="379"/>
      <c r="T38" s="379"/>
      <c r="U38" s="379"/>
      <c r="V38" s="379"/>
      <c r="W38" s="379"/>
      <c r="X38" s="379"/>
      <c r="Y38" s="378" t="s">
        <v>227</v>
      </c>
      <c r="Z38" s="379"/>
      <c r="AA38" s="379"/>
      <c r="AB38" s="379"/>
      <c r="AC38" s="379"/>
      <c r="AD38" s="379"/>
      <c r="AE38" s="379"/>
      <c r="AF38" s="378" t="s">
        <v>228</v>
      </c>
      <c r="AG38" s="379"/>
      <c r="AH38" s="379"/>
      <c r="AI38" s="379"/>
      <c r="AJ38" s="379"/>
      <c r="AK38" s="378" t="s">
        <v>135</v>
      </c>
      <c r="AL38" s="379"/>
      <c r="AM38" s="379"/>
      <c r="AN38" s="379"/>
      <c r="AO38" s="379"/>
      <c r="AP38" s="379"/>
      <c r="AQ38" s="379"/>
      <c r="AR38" s="380"/>
    </row>
    <row r="39" spans="1:44" s="177" customFormat="1" ht="12.75" customHeight="1">
      <c r="A39" s="419"/>
      <c r="B39" s="128" t="s">
        <v>113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80"/>
    </row>
    <row r="40" spans="1:44" s="177" customFormat="1" ht="12.75" customHeight="1">
      <c r="A40" s="419"/>
      <c r="B40" s="184" t="s">
        <v>116</v>
      </c>
      <c r="C40" s="381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198"/>
      <c r="S40" s="198"/>
      <c r="T40" s="198"/>
      <c r="U40" s="198"/>
      <c r="V40" s="198"/>
      <c r="W40" s="198"/>
      <c r="X40" s="198"/>
      <c r="Y40" s="381"/>
      <c r="Z40" s="382"/>
      <c r="AA40" s="382"/>
      <c r="AB40" s="382"/>
      <c r="AC40" s="382"/>
      <c r="AD40" s="382"/>
      <c r="AE40" s="382"/>
      <c r="AF40" s="198"/>
      <c r="AG40" s="198"/>
      <c r="AH40" s="198"/>
      <c r="AI40" s="198"/>
      <c r="AJ40" s="198"/>
      <c r="AK40" s="381"/>
      <c r="AL40" s="382"/>
      <c r="AM40" s="382"/>
      <c r="AN40" s="382"/>
      <c r="AO40" s="382"/>
      <c r="AP40" s="382"/>
      <c r="AQ40" s="382"/>
      <c r="AR40" s="383"/>
    </row>
    <row r="41" spans="1:44" s="177" customFormat="1" ht="12.75" customHeight="1">
      <c r="A41" s="419"/>
      <c r="B41" s="184" t="s">
        <v>117</v>
      </c>
      <c r="C41" s="381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198"/>
      <c r="S41" s="198"/>
      <c r="T41" s="198"/>
      <c r="U41" s="198"/>
      <c r="V41" s="198"/>
      <c r="W41" s="198"/>
      <c r="X41" s="198"/>
      <c r="Y41" s="381"/>
      <c r="Z41" s="382"/>
      <c r="AA41" s="382"/>
      <c r="AB41" s="382"/>
      <c r="AC41" s="382"/>
      <c r="AD41" s="382"/>
      <c r="AE41" s="382"/>
      <c r="AF41" s="198"/>
      <c r="AG41" s="198"/>
      <c r="AH41" s="198"/>
      <c r="AI41" s="198"/>
      <c r="AJ41" s="198"/>
      <c r="AK41" s="381"/>
      <c r="AL41" s="382"/>
      <c r="AM41" s="382"/>
      <c r="AN41" s="382"/>
      <c r="AO41" s="382"/>
      <c r="AP41" s="382"/>
      <c r="AQ41" s="382"/>
      <c r="AR41" s="383"/>
    </row>
    <row r="42" spans="1:44" s="177" customFormat="1" ht="12.75" customHeight="1">
      <c r="A42" s="419"/>
      <c r="B42" s="184" t="s">
        <v>127</v>
      </c>
      <c r="C42" s="381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198"/>
      <c r="S42" s="198"/>
      <c r="T42" s="198"/>
      <c r="U42" s="198"/>
      <c r="V42" s="198"/>
      <c r="W42" s="198"/>
      <c r="X42" s="198"/>
      <c r="Y42" s="381"/>
      <c r="Z42" s="382"/>
      <c r="AA42" s="382"/>
      <c r="AB42" s="382"/>
      <c r="AC42" s="382"/>
      <c r="AD42" s="382"/>
      <c r="AE42" s="382"/>
      <c r="AF42" s="198"/>
      <c r="AG42" s="198"/>
      <c r="AH42" s="198"/>
      <c r="AI42" s="198"/>
      <c r="AJ42" s="198"/>
      <c r="AK42" s="381"/>
      <c r="AL42" s="382"/>
      <c r="AM42" s="382"/>
      <c r="AN42" s="382"/>
      <c r="AO42" s="382"/>
      <c r="AP42" s="382"/>
      <c r="AQ42" s="382"/>
      <c r="AR42" s="383"/>
    </row>
    <row r="43" spans="1:44" s="177" customFormat="1" ht="12.75" customHeight="1">
      <c r="A43" s="419"/>
      <c r="B43" s="184" t="s">
        <v>136</v>
      </c>
      <c r="C43" s="381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198"/>
      <c r="S43" s="198"/>
      <c r="T43" s="198"/>
      <c r="U43" s="198"/>
      <c r="V43" s="198"/>
      <c r="W43" s="198"/>
      <c r="X43" s="198"/>
      <c r="Y43" s="381"/>
      <c r="Z43" s="382"/>
      <c r="AA43" s="382"/>
      <c r="AB43" s="382"/>
      <c r="AC43" s="382"/>
      <c r="AD43" s="382"/>
      <c r="AE43" s="382"/>
      <c r="AF43" s="198"/>
      <c r="AG43" s="198"/>
      <c r="AH43" s="198"/>
      <c r="AI43" s="198"/>
      <c r="AJ43" s="198"/>
      <c r="AK43" s="381"/>
      <c r="AL43" s="382"/>
      <c r="AM43" s="382"/>
      <c r="AN43" s="382"/>
      <c r="AO43" s="382"/>
      <c r="AP43" s="382"/>
      <c r="AQ43" s="382"/>
      <c r="AR43" s="383"/>
    </row>
    <row r="44" spans="1:44" s="177" customFormat="1" ht="12.75">
      <c r="A44" s="419"/>
      <c r="B44" s="184" t="s">
        <v>137</v>
      </c>
      <c r="C44" s="381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198"/>
      <c r="S44" s="198"/>
      <c r="T44" s="198"/>
      <c r="U44" s="198"/>
      <c r="V44" s="198"/>
      <c r="W44" s="198"/>
      <c r="X44" s="198"/>
      <c r="Y44" s="381"/>
      <c r="Z44" s="382"/>
      <c r="AA44" s="382"/>
      <c r="AB44" s="382"/>
      <c r="AC44" s="382"/>
      <c r="AD44" s="382"/>
      <c r="AE44" s="382"/>
      <c r="AF44" s="198"/>
      <c r="AG44" s="198"/>
      <c r="AH44" s="198"/>
      <c r="AI44" s="198"/>
      <c r="AJ44" s="198"/>
      <c r="AK44" s="381"/>
      <c r="AL44" s="382"/>
      <c r="AM44" s="382"/>
      <c r="AN44" s="382"/>
      <c r="AO44" s="382"/>
      <c r="AP44" s="382"/>
      <c r="AQ44" s="382"/>
      <c r="AR44" s="383"/>
    </row>
    <row r="45" spans="1:44" s="177" customFormat="1" ht="13.5" thickBot="1">
      <c r="A45" s="420"/>
      <c r="B45" s="185" t="s">
        <v>128</v>
      </c>
      <c r="C45" s="186"/>
      <c r="D45" s="186"/>
      <c r="E45" s="187"/>
      <c r="F45" s="387" t="s">
        <v>138</v>
      </c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8"/>
    </row>
    <row r="46" spans="2:44" s="177" customFormat="1" ht="13.5" thickBot="1"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89"/>
    </row>
    <row r="47" spans="1:44" s="177" customFormat="1" ht="12.75">
      <c r="A47" s="417">
        <v>24</v>
      </c>
      <c r="B47" s="418"/>
      <c r="C47" s="179" t="s">
        <v>139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81"/>
    </row>
    <row r="48" spans="1:44" s="177" customFormat="1" ht="12.75">
      <c r="A48" s="191" t="s">
        <v>140</v>
      </c>
      <c r="B48" s="377" t="s">
        <v>141</v>
      </c>
      <c r="C48" s="219"/>
      <c r="D48" s="219"/>
      <c r="E48" s="377" t="s">
        <v>135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128" t="s">
        <v>140</v>
      </c>
      <c r="Q48" s="377" t="s">
        <v>141</v>
      </c>
      <c r="R48" s="219"/>
      <c r="S48" s="219"/>
      <c r="T48" s="377" t="s">
        <v>135</v>
      </c>
      <c r="U48" s="219"/>
      <c r="V48" s="219"/>
      <c r="W48" s="219"/>
      <c r="X48" s="219"/>
      <c r="Y48" s="219"/>
      <c r="Z48" s="219"/>
      <c r="AA48" s="219"/>
      <c r="AB48" s="219"/>
      <c r="AC48" s="219"/>
      <c r="AD48" s="128" t="s">
        <v>140</v>
      </c>
      <c r="AE48" s="377" t="s">
        <v>141</v>
      </c>
      <c r="AF48" s="219"/>
      <c r="AG48" s="219"/>
      <c r="AH48" s="377" t="s">
        <v>135</v>
      </c>
      <c r="AI48" s="219"/>
      <c r="AJ48" s="219"/>
      <c r="AK48" s="219"/>
      <c r="AL48" s="219"/>
      <c r="AM48" s="219"/>
      <c r="AN48" s="219"/>
      <c r="AO48" s="219"/>
      <c r="AP48" s="219"/>
      <c r="AQ48" s="219"/>
      <c r="AR48" s="129"/>
    </row>
    <row r="49" spans="1:44" s="177" customFormat="1" ht="12.75">
      <c r="A49" s="192" t="s">
        <v>39</v>
      </c>
      <c r="B49" s="128"/>
      <c r="C49" s="193" t="s">
        <v>142</v>
      </c>
      <c r="D49" s="128"/>
      <c r="E49" s="377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184" t="s">
        <v>0</v>
      </c>
      <c r="Q49" s="128"/>
      <c r="R49" s="193" t="s">
        <v>145</v>
      </c>
      <c r="S49" s="128"/>
      <c r="T49" s="377"/>
      <c r="U49" s="219"/>
      <c r="V49" s="219"/>
      <c r="W49" s="219"/>
      <c r="X49" s="219"/>
      <c r="Y49" s="219"/>
      <c r="Z49" s="219"/>
      <c r="AA49" s="219"/>
      <c r="AB49" s="219"/>
      <c r="AC49" s="219"/>
      <c r="AD49" s="184" t="s">
        <v>56</v>
      </c>
      <c r="AE49" s="128"/>
      <c r="AF49" s="193" t="s">
        <v>148</v>
      </c>
      <c r="AG49" s="128"/>
      <c r="AH49" s="377"/>
      <c r="AI49" s="219"/>
      <c r="AJ49" s="219"/>
      <c r="AK49" s="219"/>
      <c r="AL49" s="219"/>
      <c r="AM49" s="219"/>
      <c r="AN49" s="219"/>
      <c r="AO49" s="219"/>
      <c r="AP49" s="219"/>
      <c r="AQ49" s="219"/>
      <c r="AR49" s="220"/>
    </row>
    <row r="50" spans="1:44" s="177" customFormat="1" ht="12.75">
      <c r="A50" s="192" t="s">
        <v>40</v>
      </c>
      <c r="B50" s="128"/>
      <c r="C50" s="193" t="s">
        <v>143</v>
      </c>
      <c r="D50" s="128"/>
      <c r="E50" s="377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184" t="s">
        <v>54</v>
      </c>
      <c r="Q50" s="128"/>
      <c r="R50" s="193" t="s">
        <v>146</v>
      </c>
      <c r="S50" s="128"/>
      <c r="T50" s="377"/>
      <c r="U50" s="219"/>
      <c r="V50" s="219"/>
      <c r="W50" s="219"/>
      <c r="X50" s="219"/>
      <c r="Y50" s="219"/>
      <c r="Z50" s="219"/>
      <c r="AA50" s="219"/>
      <c r="AB50" s="219"/>
      <c r="AC50" s="219"/>
      <c r="AD50" s="184" t="s">
        <v>57</v>
      </c>
      <c r="AE50" s="128"/>
      <c r="AF50" s="193" t="s">
        <v>149</v>
      </c>
      <c r="AG50" s="128"/>
      <c r="AH50" s="377"/>
      <c r="AI50" s="219"/>
      <c r="AJ50" s="219"/>
      <c r="AK50" s="219"/>
      <c r="AL50" s="219"/>
      <c r="AM50" s="219"/>
      <c r="AN50" s="219"/>
      <c r="AO50" s="219"/>
      <c r="AP50" s="219"/>
      <c r="AQ50" s="219"/>
      <c r="AR50" s="220"/>
    </row>
    <row r="51" spans="1:44" s="177" customFormat="1" ht="13.5" thickBot="1">
      <c r="A51" s="194" t="s">
        <v>41</v>
      </c>
      <c r="B51" s="195"/>
      <c r="C51" s="196" t="s">
        <v>144</v>
      </c>
      <c r="D51" s="195"/>
      <c r="E51" s="427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197" t="s">
        <v>55</v>
      </c>
      <c r="Q51" s="195"/>
      <c r="R51" s="196" t="s">
        <v>147</v>
      </c>
      <c r="S51" s="195"/>
      <c r="T51" s="427"/>
      <c r="U51" s="375"/>
      <c r="V51" s="375"/>
      <c r="W51" s="375"/>
      <c r="X51" s="375"/>
      <c r="Y51" s="375"/>
      <c r="Z51" s="375"/>
      <c r="AA51" s="375"/>
      <c r="AB51" s="375"/>
      <c r="AC51" s="375"/>
      <c r="AD51" s="368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70"/>
    </row>
    <row r="52" spans="3:43" s="177" customFormat="1" ht="13.5" thickBot="1"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</row>
    <row r="53" spans="1:44" s="177" customFormat="1" ht="13.5" thickBot="1">
      <c r="A53" s="428">
        <v>25</v>
      </c>
      <c r="B53" s="429"/>
      <c r="C53" s="371" t="s">
        <v>150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3"/>
      <c r="AG53" s="48">
        <v>25</v>
      </c>
      <c r="AH53" s="434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</row>
    <row r="54" spans="3:43" ht="13.5" thickBot="1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4" ht="13.5" thickBot="1">
      <c r="A55" s="415">
        <v>26</v>
      </c>
      <c r="B55" s="416"/>
      <c r="C55" s="12" t="s">
        <v>151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12" t="s">
        <v>152</v>
      </c>
      <c r="AD55" s="8"/>
      <c r="AE55" s="8"/>
      <c r="AF55" s="8"/>
      <c r="AG55" s="8"/>
      <c r="AH55" s="7"/>
      <c r="AI55" s="371"/>
      <c r="AJ55" s="372"/>
      <c r="AK55" s="7" t="s">
        <v>9</v>
      </c>
      <c r="AL55" s="371"/>
      <c r="AM55" s="372"/>
      <c r="AN55" s="13" t="s">
        <v>9</v>
      </c>
      <c r="AO55" s="435"/>
      <c r="AP55" s="372"/>
      <c r="AQ55" s="372"/>
      <c r="AR55" s="373"/>
    </row>
    <row r="56" spans="3:43" ht="12.7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ht="15">
      <c r="V57" s="15" t="s">
        <v>159</v>
      </c>
    </row>
    <row r="59" spans="1:40" ht="12.75">
      <c r="A59" s="16" t="s">
        <v>192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t="s">
        <v>193</v>
      </c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t="s">
        <v>194</v>
      </c>
    </row>
    <row r="60" ht="12.75">
      <c r="A60" s="16" t="s">
        <v>160</v>
      </c>
    </row>
    <row r="61" ht="12.75">
      <c r="A61" s="16" t="s">
        <v>161</v>
      </c>
    </row>
    <row r="62" ht="12.75">
      <c r="A62" s="16" t="s">
        <v>283</v>
      </c>
    </row>
    <row r="64" spans="1:26" ht="13.5">
      <c r="A64" s="17" t="s">
        <v>162</v>
      </c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17" t="s">
        <v>99</v>
      </c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17" t="s">
        <v>163</v>
      </c>
    </row>
    <row r="65" ht="13.5" thickBot="1"/>
    <row r="66" spans="1:44" ht="12.75">
      <c r="A66" s="18">
        <v>27</v>
      </c>
      <c r="B66" s="19" t="s">
        <v>164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30"/>
    </row>
    <row r="67" spans="1:44" ht="13.5" thickBot="1">
      <c r="A67" s="6" t="s">
        <v>165</v>
      </c>
      <c r="B67" s="21"/>
      <c r="C67" s="21"/>
      <c r="D67" s="10"/>
      <c r="E67" s="21"/>
      <c r="F67" s="21"/>
      <c r="G67" s="21"/>
      <c r="H67" s="21"/>
      <c r="I67" s="21"/>
      <c r="J67" s="21"/>
      <c r="K67" s="22" t="s">
        <v>166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4"/>
      <c r="AA67" s="22" t="s">
        <v>167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4"/>
    </row>
    <row r="68" spans="1:44" ht="13.5" thickBot="1">
      <c r="A68" s="25"/>
      <c r="B68" s="26"/>
      <c r="C68" s="26"/>
      <c r="D68" s="26"/>
      <c r="E68" s="26"/>
      <c r="F68" s="26"/>
      <c r="G68" s="26"/>
      <c r="H68" s="26"/>
      <c r="I68" s="26"/>
      <c r="J68" s="27"/>
      <c r="K68" s="430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2"/>
      <c r="AA68" s="28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9"/>
    </row>
    <row r="69" spans="1:44" ht="13.5" thickBot="1">
      <c r="A69" s="4" t="s">
        <v>168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1">
        <v>28</v>
      </c>
      <c r="AI69" s="30"/>
      <c r="AJ69" s="30"/>
      <c r="AK69" s="30"/>
      <c r="AL69" s="30"/>
      <c r="AM69" s="30"/>
      <c r="AN69" s="30"/>
      <c r="AO69" s="30"/>
      <c r="AP69" s="29"/>
      <c r="AQ69" s="29"/>
      <c r="AR69" s="9"/>
    </row>
    <row r="70" spans="3:43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3:43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3:43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3:43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3:43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3:43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3:43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3:43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3:43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3:43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3:43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3:43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3:43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3:43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3:43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3:43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3:43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3:43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3:43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3:43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3:43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3:43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3:43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3:43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3:43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3:43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3:43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3:43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3:43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3:43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3:43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3:43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3:43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3:43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3:43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3:43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3:43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3:43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3:43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3:43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3:43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3:43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3:43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3:43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3:43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3:43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3:43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3:43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3:43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3:43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3:43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3:43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3:43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3:43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3:43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3:43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3:43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3:43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3:43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3:43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3:43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3:43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3:43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3:43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3:43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3:43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3:43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3:43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3:43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3:43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3:43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3:43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3:43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3:43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3:43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3:43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3:43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3:43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3:43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3:43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3:43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3:43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3:43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3:43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3:43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3:43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3:43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3:43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3:43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3:43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3:43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3:43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3:43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3:43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3:43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3:43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3:43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3:43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3:43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3:43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3:43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3:43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3:43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3:43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3:43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3:43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3:43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3:43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3:43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3:43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3:43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3:43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3:43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3:43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3:43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3:43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3:43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3:43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3:43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3:43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3:43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3:43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3:43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3:43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3:43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3:43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3:43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3:43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3:43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3:43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3:43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3:43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3:43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3:43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3:43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3:43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3:43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3:43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3:43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3:43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3:43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3:43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3:43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3:43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3:43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3:43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3:43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3:43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3:43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3:43" ht="12.7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3:43" ht="12.7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3:43" ht="12.7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3:43" ht="12.7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3:43" ht="12.7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3:43" ht="12.7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3:43" ht="12.7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3:43" ht="12.7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3:43" ht="12.7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3:43" ht="12.7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3:43" ht="12.7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3:43" ht="12.7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3:43" ht="12.7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3:43" ht="12.7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3:43" ht="12.7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3:43" ht="12.7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3:43" ht="12.7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3:43" ht="12.7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3:43" ht="12.7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3:43" ht="12.7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3:43" ht="12.7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3:43" ht="12.7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3:43" ht="12.7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3:43" ht="12.7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3:43" ht="12.7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3:43" ht="12.7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3:43" ht="12.7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3:43" ht="12.7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3:43" ht="12.7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3:43" ht="12.7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3:43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3:43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3:43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3:43" ht="12.7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3:43" ht="12.7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3:43" ht="12.7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3:43" ht="12.7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3:43" ht="12.7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3:43" ht="12.7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3:43" ht="12.7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3:43" ht="12.7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3:43" ht="12.7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3:43" ht="12.7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3:43" ht="12.7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3:43" ht="12.7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3:43" ht="12.7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3:43" ht="12.7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3:43" ht="12.7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3:43" ht="12.7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3:43" ht="12.7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3:43" ht="12.7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3:43" ht="12.7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3:43" ht="12.7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3:43" ht="12.7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3:43" ht="12.7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3:43" ht="12.7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3:43" ht="12.7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3:43" ht="12.7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3:43" ht="12.7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3:43" ht="12.7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3:43" ht="12.7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3:43" ht="12.7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3:43" ht="12.7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3:43" ht="12.7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3:43" ht="12.7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3:43" ht="12.7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  <row r="285" spans="3:43" ht="12.7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</row>
    <row r="286" spans="3:43" ht="12.7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</row>
    <row r="287" spans="3:43" ht="12.7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</row>
    <row r="288" spans="3:43" ht="12.7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</row>
    <row r="289" spans="3:43" ht="12.7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</row>
    <row r="290" spans="3:43" ht="12.7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</row>
    <row r="291" spans="3:43" ht="12.7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</row>
    <row r="292" spans="3:43" ht="12.7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</row>
    <row r="293" spans="3:43" ht="12.7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</row>
    <row r="294" spans="3:43" ht="12.7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</row>
    <row r="295" spans="3:43" ht="12.7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</row>
    <row r="296" spans="3:43" ht="12.7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</row>
    <row r="297" spans="3:43" ht="12.7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</row>
    <row r="298" spans="3:43" ht="12.7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</row>
    <row r="299" spans="3:43" ht="12.7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</row>
    <row r="300" spans="3:43" ht="12.7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</row>
    <row r="301" spans="3:43" ht="12.7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</row>
    <row r="302" spans="3:43" ht="12.7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</row>
    <row r="303" spans="3:43" ht="12.7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</row>
    <row r="304" spans="3:43" ht="12.7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</row>
    <row r="305" spans="3:43" ht="12.7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</row>
    <row r="306" spans="3:43" ht="12.7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</row>
    <row r="307" spans="3:43" ht="12.7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</row>
    <row r="308" spans="3:43" ht="12.7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</row>
    <row r="309" spans="3:43" ht="12.7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</row>
    <row r="310" spans="3:43" ht="12.7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</row>
    <row r="311" spans="3:43" ht="12.7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</row>
    <row r="312" spans="3:43" ht="12.7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</row>
    <row r="313" spans="3:43" ht="12.7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</row>
    <row r="314" spans="3:43" ht="12.7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</row>
    <row r="315" spans="3:43" ht="12.7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</row>
    <row r="316" spans="3:43" ht="12.7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</row>
    <row r="317" spans="3:43" ht="12.7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</row>
    <row r="318" spans="3:43" ht="12.7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</row>
    <row r="319" spans="3:43" ht="12.7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</row>
    <row r="320" spans="3:43" ht="12.7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</row>
    <row r="321" spans="3:43" ht="12.7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</row>
    <row r="322" spans="3:43" ht="12.7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</row>
    <row r="323" spans="3:43" ht="12.7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</row>
    <row r="324" spans="3:43" ht="12.7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</row>
    <row r="325" spans="3:43" ht="12.7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</row>
    <row r="326" spans="3:43" ht="12.7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</row>
    <row r="327" spans="3:43" ht="12.7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</row>
    <row r="328" spans="3:43" ht="12.7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</row>
    <row r="329" spans="3:43" ht="12.7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</row>
    <row r="330" spans="3:43" ht="12.7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</row>
    <row r="331" spans="3:43" ht="12.7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</row>
    <row r="332" spans="3:43" ht="12.7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</row>
    <row r="333" spans="3:43" ht="12.7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</row>
    <row r="334" spans="3:43" ht="12.7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</row>
    <row r="335" spans="3:43" ht="12.7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</row>
    <row r="336" spans="3:43" ht="12.7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</row>
    <row r="337" spans="3:43" ht="12.7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</row>
    <row r="338" spans="3:43" ht="12.7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</row>
    <row r="339" spans="3:43" ht="12.7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</row>
    <row r="340" spans="3:43" ht="12.7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</row>
    <row r="341" spans="3:43" ht="12.7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</row>
    <row r="342" spans="3:43" ht="12.7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</row>
    <row r="343" spans="3:43" ht="12.7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</row>
    <row r="344" spans="3:43" ht="12.7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</row>
    <row r="345" spans="3:43" ht="12.7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</row>
    <row r="346" spans="3:43" ht="12.7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</row>
    <row r="347" spans="3:43" ht="12.7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</row>
    <row r="348" spans="3:43" ht="12.7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</row>
    <row r="349" spans="3:43" ht="12.7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</row>
    <row r="350" spans="3:43" ht="12.7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</row>
  </sheetData>
  <sheetProtection password="DD4C" sheet="1" objects="1" scenarios="1"/>
  <mergeCells count="146">
    <mergeCell ref="K68:Z68"/>
    <mergeCell ref="C64:M64"/>
    <mergeCell ref="P64:Y64"/>
    <mergeCell ref="AH53:AR53"/>
    <mergeCell ref="AI55:AJ55"/>
    <mergeCell ref="AL55:AM55"/>
    <mergeCell ref="AO55:AR55"/>
    <mergeCell ref="Y59:AM59"/>
    <mergeCell ref="AH49:AR49"/>
    <mergeCell ref="AH50:AR50"/>
    <mergeCell ref="B59:R59"/>
    <mergeCell ref="E49:O49"/>
    <mergeCell ref="E50:O50"/>
    <mergeCell ref="E51:O51"/>
    <mergeCell ref="T49:AC49"/>
    <mergeCell ref="T50:AC50"/>
    <mergeCell ref="T51:AC51"/>
    <mergeCell ref="A53:B53"/>
    <mergeCell ref="Y40:AE40"/>
    <mergeCell ref="Y41:AE41"/>
    <mergeCell ref="Y42:AE42"/>
    <mergeCell ref="Y43:AE43"/>
    <mergeCell ref="A24:B24"/>
    <mergeCell ref="A25:A35"/>
    <mergeCell ref="Y18:AB18"/>
    <mergeCell ref="AC18:AF18"/>
    <mergeCell ref="C28:L28"/>
    <mergeCell ref="M28:X28"/>
    <mergeCell ref="Y28:AC28"/>
    <mergeCell ref="AD28:AI28"/>
    <mergeCell ref="AG21:AJ22"/>
    <mergeCell ref="AC21:AF22"/>
    <mergeCell ref="A1:A6"/>
    <mergeCell ref="A7:A11"/>
    <mergeCell ref="C18:L18"/>
    <mergeCell ref="M18:X18"/>
    <mergeCell ref="A13:B13"/>
    <mergeCell ref="A14:A22"/>
    <mergeCell ref="W2:AE2"/>
    <mergeCell ref="W3:AE3"/>
    <mergeCell ref="W4:AE4"/>
    <mergeCell ref="B21:B22"/>
    <mergeCell ref="A55:B55"/>
    <mergeCell ref="A37:B37"/>
    <mergeCell ref="A38:A45"/>
    <mergeCell ref="A47:B47"/>
    <mergeCell ref="B48:D48"/>
    <mergeCell ref="C40:Q40"/>
    <mergeCell ref="C41:Q41"/>
    <mergeCell ref="C42:Q42"/>
    <mergeCell ref="C43:Q43"/>
    <mergeCell ref="C44:Q44"/>
    <mergeCell ref="AH5:AR5"/>
    <mergeCell ref="AH6:AR6"/>
    <mergeCell ref="AH7:AR7"/>
    <mergeCell ref="AO18:AR18"/>
    <mergeCell ref="AG18:AJ18"/>
    <mergeCell ref="AK18:AN18"/>
    <mergeCell ref="AK14:AN17"/>
    <mergeCell ref="AO14:AR17"/>
    <mergeCell ref="AG14:AJ17"/>
    <mergeCell ref="AK21:AN22"/>
    <mergeCell ref="AO21:AR22"/>
    <mergeCell ref="C1:AE1"/>
    <mergeCell ref="D2:T2"/>
    <mergeCell ref="D3:T3"/>
    <mergeCell ref="D4:T4"/>
    <mergeCell ref="C5:AE5"/>
    <mergeCell ref="C6:AE6"/>
    <mergeCell ref="C7:AE7"/>
    <mergeCell ref="Y21:AB22"/>
    <mergeCell ref="M21:X22"/>
    <mergeCell ref="M19:X20"/>
    <mergeCell ref="AC14:AF17"/>
    <mergeCell ref="C14:L17"/>
    <mergeCell ref="M14:X17"/>
    <mergeCell ref="Y14:AB17"/>
    <mergeCell ref="C8:AB8"/>
    <mergeCell ref="C10:AR10"/>
    <mergeCell ref="B11:F11"/>
    <mergeCell ref="P11:AC11"/>
    <mergeCell ref="AE11:AH11"/>
    <mergeCell ref="AJ11:AR11"/>
    <mergeCell ref="C9:L9"/>
    <mergeCell ref="N9:Q9"/>
    <mergeCell ref="S9:AM9"/>
    <mergeCell ref="AF1:AR4"/>
    <mergeCell ref="Y19:AB20"/>
    <mergeCell ref="AC19:AF20"/>
    <mergeCell ref="AG19:AJ20"/>
    <mergeCell ref="AK19:AN20"/>
    <mergeCell ref="AO19:AR20"/>
    <mergeCell ref="A12:AR12"/>
    <mergeCell ref="C13:AR13"/>
    <mergeCell ref="B14:B17"/>
    <mergeCell ref="B19:B20"/>
    <mergeCell ref="Y44:AE44"/>
    <mergeCell ref="F45:AR45"/>
    <mergeCell ref="AN25:AR27"/>
    <mergeCell ref="C29:L29"/>
    <mergeCell ref="Y29:AC30"/>
    <mergeCell ref="C25:L27"/>
    <mergeCell ref="M25:X27"/>
    <mergeCell ref="Y25:AC27"/>
    <mergeCell ref="AD25:AI27"/>
    <mergeCell ref="AJ28:AM28"/>
    <mergeCell ref="AJ25:AM27"/>
    <mergeCell ref="AK44:AR44"/>
    <mergeCell ref="AK40:AR40"/>
    <mergeCell ref="AK41:AR41"/>
    <mergeCell ref="AK42:AR42"/>
    <mergeCell ref="AK43:AR43"/>
    <mergeCell ref="AN28:AR28"/>
    <mergeCell ref="AN29:AR30"/>
    <mergeCell ref="AJ29:AM30"/>
    <mergeCell ref="AJ31:AM32"/>
    <mergeCell ref="E48:O48"/>
    <mergeCell ref="T48:AC48"/>
    <mergeCell ref="AH48:AQ48"/>
    <mergeCell ref="C37:AR37"/>
    <mergeCell ref="C38:Q39"/>
    <mergeCell ref="R38:X39"/>
    <mergeCell ref="AK38:AR39"/>
    <mergeCell ref="Y38:AE39"/>
    <mergeCell ref="AF38:AJ39"/>
    <mergeCell ref="AE48:AG48"/>
    <mergeCell ref="AJ33:AM34"/>
    <mergeCell ref="M29:X30"/>
    <mergeCell ref="M31:X32"/>
    <mergeCell ref="M33:X34"/>
    <mergeCell ref="AD33:AI34"/>
    <mergeCell ref="AD29:AI30"/>
    <mergeCell ref="AN31:AR32"/>
    <mergeCell ref="AN33:AR34"/>
    <mergeCell ref="AD51:AR51"/>
    <mergeCell ref="C53:AF53"/>
    <mergeCell ref="Y31:AC32"/>
    <mergeCell ref="Y33:AC34"/>
    <mergeCell ref="AD31:AI32"/>
    <mergeCell ref="F35:AR35"/>
    <mergeCell ref="C33:L33"/>
    <mergeCell ref="Q48:S48"/>
    <mergeCell ref="B29:B30"/>
    <mergeCell ref="B31:B32"/>
    <mergeCell ref="B33:B34"/>
    <mergeCell ref="C31:L31"/>
  </mergeCells>
  <conditionalFormatting sqref="C20:L20 P64:Y64 B59:R59 M19:AR20 C64:M64 Y59:AM59 C22:L22">
    <cfRule type="cellIs" priority="1" dxfId="1" operator="greaterThan" stopIfTrue="1">
      <formula>0</formula>
    </cfRule>
  </conditionalFormatting>
  <printOptions/>
  <pageMargins left="0.75" right="0.75" top="0.5" bottom="0.5" header="0.5" footer="0.5"/>
  <pageSetup horizontalDpi="300" verticalDpi="300" orientation="portrait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57"/>
  <sheetViews>
    <sheetView view="pageBreakPreview" zoomScaleSheetLayoutView="100" workbookViewId="0" topLeftCell="A13">
      <selection activeCell="N21" sqref="N21:AA21"/>
    </sheetView>
  </sheetViews>
  <sheetFormatPr defaultColWidth="9.140625" defaultRowHeight="12.75"/>
  <cols>
    <col min="1" max="1" width="6.57421875" style="0" customWidth="1"/>
    <col min="2" max="26" width="3.7109375" style="0" customWidth="1"/>
    <col min="27" max="27" width="5.00390625" style="0" customWidth="1"/>
    <col min="28" max="36" width="2.7109375" style="0" customWidth="1"/>
  </cols>
  <sheetData>
    <row r="1" s="21" customFormat="1" ht="6" customHeight="1"/>
    <row r="2" spans="1:27" ht="12.75">
      <c r="A2" s="13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132"/>
    </row>
    <row r="3" spans="1:27" ht="12.75">
      <c r="A3" s="13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34"/>
    </row>
    <row r="4" spans="1:27" ht="12.75">
      <c r="A4" s="13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34"/>
    </row>
    <row r="5" spans="1:27" ht="12.75">
      <c r="A5" s="13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34"/>
    </row>
    <row r="6" spans="1:27" ht="12.75">
      <c r="A6" s="13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34"/>
    </row>
    <row r="7" spans="1:27" ht="12.75">
      <c r="A7" s="13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134"/>
    </row>
    <row r="8" spans="1:27" ht="12.75">
      <c r="A8" s="13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34"/>
    </row>
    <row r="9" spans="1:27" ht="12.75">
      <c r="A9" s="13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34"/>
    </row>
    <row r="10" spans="1:27" ht="12.75">
      <c r="A10" s="13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34"/>
    </row>
    <row r="11" spans="1:27" ht="12.75">
      <c r="A11" s="13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34"/>
    </row>
    <row r="12" spans="1:27" ht="40.5" customHeight="1">
      <c r="A12" s="13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34"/>
    </row>
    <row r="13" spans="1:27" ht="12.75" customHeight="1">
      <c r="A13" s="445" t="s">
        <v>229</v>
      </c>
      <c r="B13" s="446"/>
      <c r="C13" s="446"/>
      <c r="D13" s="446"/>
      <c r="E13" s="446"/>
      <c r="F13" s="446"/>
      <c r="G13" s="447">
        <f>B17</f>
        <v>0</v>
      </c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391" t="s">
        <v>230</v>
      </c>
      <c r="X13" s="446"/>
      <c r="Y13" s="446"/>
      <c r="Z13" s="446"/>
      <c r="AA13" s="449"/>
    </row>
    <row r="14" spans="1:27" ht="12.75" customHeight="1">
      <c r="A14" s="445" t="s">
        <v>284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9"/>
    </row>
    <row r="15" spans="1:27" ht="7.5" customHeight="1" thickBot="1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34"/>
    </row>
    <row r="16" spans="1:27" ht="15" customHeight="1">
      <c r="A16" s="450" t="s">
        <v>231</v>
      </c>
      <c r="B16" s="135" t="s">
        <v>232</v>
      </c>
      <c r="C16" s="136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3"/>
      <c r="R16" s="454" t="s">
        <v>5</v>
      </c>
      <c r="S16" s="455"/>
      <c r="T16" s="455"/>
      <c r="U16" s="455"/>
      <c r="V16" s="455"/>
      <c r="W16" s="455"/>
      <c r="X16" s="455"/>
      <c r="Y16" s="455"/>
      <c r="Z16" s="455"/>
      <c r="AA16" s="456"/>
    </row>
    <row r="17" spans="1:27" ht="18" customHeight="1" thickBot="1">
      <c r="A17" s="451"/>
      <c r="B17" s="457">
        <f>'ITR- page 2'!B59:R59</f>
        <v>0</v>
      </c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9"/>
      <c r="R17" s="149">
        <f>'ITR- page 1'!Z9</f>
        <v>0</v>
      </c>
      <c r="S17" s="149">
        <f>'ITR- page 1'!AA9</f>
        <v>0</v>
      </c>
      <c r="T17" s="149">
        <f>'ITR- page 1'!AB9</f>
        <v>0</v>
      </c>
      <c r="U17" s="149">
        <f>'ITR- page 1'!AC9</f>
        <v>0</v>
      </c>
      <c r="V17" s="149">
        <f>'ITR- page 1'!AD9</f>
        <v>0</v>
      </c>
      <c r="W17" s="149">
        <f>'ITR- page 1'!AE9</f>
        <v>0</v>
      </c>
      <c r="X17" s="149">
        <f>'ITR- page 1'!AF9</f>
        <v>0</v>
      </c>
      <c r="Y17" s="149">
        <f>'ITR- page 1'!AG9</f>
        <v>0</v>
      </c>
      <c r="Z17" s="149">
        <f>'ITR- page 1'!AH9</f>
        <v>0</v>
      </c>
      <c r="AA17" s="150">
        <f>'ITR- page 1'!AI9</f>
        <v>0</v>
      </c>
    </row>
    <row r="18" spans="1:27" ht="21" customHeight="1">
      <c r="A18" s="451"/>
      <c r="B18" s="138" t="s">
        <v>233</v>
      </c>
      <c r="C18" s="139"/>
      <c r="D18" s="139"/>
      <c r="E18" s="139"/>
      <c r="F18" s="460"/>
      <c r="G18" s="460"/>
      <c r="H18" s="460"/>
      <c r="I18" s="460"/>
      <c r="J18" s="460"/>
      <c r="K18" s="460"/>
      <c r="L18" s="460"/>
      <c r="M18" s="461"/>
      <c r="N18" s="454" t="s">
        <v>234</v>
      </c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6"/>
    </row>
    <row r="19" spans="1:27" ht="15.75" customHeight="1" thickBot="1">
      <c r="A19" s="451"/>
      <c r="B19" s="462">
        <f>'ITR- page 1'!B12</f>
        <v>0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4"/>
      <c r="N19" s="465">
        <f>'ITR- page 1'!M12</f>
        <v>0</v>
      </c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4"/>
    </row>
    <row r="20" spans="1:27" ht="17.25" customHeight="1">
      <c r="A20" s="451"/>
      <c r="B20" s="466" t="s">
        <v>10</v>
      </c>
      <c r="C20" s="460"/>
      <c r="D20" s="460"/>
      <c r="E20" s="460"/>
      <c r="F20" s="460"/>
      <c r="G20" s="460"/>
      <c r="H20" s="452"/>
      <c r="I20" s="452"/>
      <c r="J20" s="452"/>
      <c r="K20" s="452"/>
      <c r="L20" s="452"/>
      <c r="M20" s="453"/>
      <c r="N20" s="466" t="s">
        <v>11</v>
      </c>
      <c r="O20" s="460"/>
      <c r="P20" s="460"/>
      <c r="Q20" s="460"/>
      <c r="R20" s="452"/>
      <c r="S20" s="452"/>
      <c r="T20" s="452"/>
      <c r="U20" s="452"/>
      <c r="V20" s="452"/>
      <c r="W20" s="452"/>
      <c r="X20" s="452"/>
      <c r="Y20" s="452"/>
      <c r="Z20" s="452"/>
      <c r="AA20" s="467"/>
    </row>
    <row r="21" spans="1:27" ht="16.5" customHeight="1" thickBot="1">
      <c r="A21" s="451"/>
      <c r="B21" s="465">
        <f>'ITR- page 1'!B14</f>
        <v>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68"/>
      <c r="N21" s="465">
        <f>'ITR- page 1'!M14</f>
        <v>0</v>
      </c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4"/>
    </row>
    <row r="22" spans="1:27" ht="13.5" customHeight="1">
      <c r="A22" s="451"/>
      <c r="B22" s="466" t="s">
        <v>235</v>
      </c>
      <c r="C22" s="460"/>
      <c r="D22" s="460"/>
      <c r="E22" s="460"/>
      <c r="F22" s="460"/>
      <c r="G22" s="460"/>
      <c r="H22" s="452"/>
      <c r="I22" s="452"/>
      <c r="J22" s="452"/>
      <c r="K22" s="452"/>
      <c r="L22" s="452"/>
      <c r="M22" s="453"/>
      <c r="N22" s="135" t="s">
        <v>17</v>
      </c>
      <c r="O22" s="136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67"/>
    </row>
    <row r="23" spans="1:27" ht="15.75" customHeight="1" thickBot="1">
      <c r="A23" s="451"/>
      <c r="B23" s="465">
        <f>'ITR- page 1'!B16</f>
        <v>0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68"/>
      <c r="N23" s="465">
        <f>'ITR- page 1'!M16</f>
        <v>0</v>
      </c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4"/>
    </row>
    <row r="24" spans="1:27" ht="15.75" customHeight="1" thickBot="1">
      <c r="A24" s="203"/>
      <c r="B24" s="204" t="s">
        <v>280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442">
        <f>'ITR- page 1'!B20</f>
        <v>0</v>
      </c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4"/>
    </row>
    <row r="25" spans="1:27" ht="13.5" customHeight="1" thickBot="1">
      <c r="A25" s="469" t="s">
        <v>236</v>
      </c>
      <c r="B25" s="5">
        <v>1</v>
      </c>
      <c r="C25" s="436" t="s">
        <v>237</v>
      </c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3"/>
      <c r="S25" s="5">
        <v>1</v>
      </c>
      <c r="T25" s="439">
        <f>'ITR- page 1'!AB30</f>
        <v>0</v>
      </c>
      <c r="U25" s="440"/>
      <c r="V25" s="440"/>
      <c r="W25" s="440"/>
      <c r="X25" s="440"/>
      <c r="Y25" s="440"/>
      <c r="Z25" s="440"/>
      <c r="AA25" s="441"/>
    </row>
    <row r="26" spans="1:27" ht="13.5" customHeight="1" thickBot="1">
      <c r="A26" s="470"/>
      <c r="B26" s="5">
        <v>2</v>
      </c>
      <c r="C26" s="436" t="s">
        <v>238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3"/>
      <c r="S26" s="5">
        <v>2</v>
      </c>
      <c r="T26" s="439">
        <f>'ITR- page 1'!AB36</f>
        <v>0</v>
      </c>
      <c r="U26" s="440"/>
      <c r="V26" s="440"/>
      <c r="W26" s="440"/>
      <c r="X26" s="440"/>
      <c r="Y26" s="440"/>
      <c r="Z26" s="440"/>
      <c r="AA26" s="441"/>
    </row>
    <row r="27" spans="1:27" ht="13.5" customHeight="1" thickBot="1">
      <c r="A27" s="470"/>
      <c r="B27" s="5">
        <v>3</v>
      </c>
      <c r="C27" s="436" t="s">
        <v>239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3"/>
      <c r="S27" s="5">
        <v>3</v>
      </c>
      <c r="T27" s="439">
        <f>'ITR- page 1'!AB37</f>
        <v>0</v>
      </c>
      <c r="U27" s="440"/>
      <c r="V27" s="440"/>
      <c r="W27" s="440"/>
      <c r="X27" s="440"/>
      <c r="Y27" s="440"/>
      <c r="Z27" s="440"/>
      <c r="AA27" s="441"/>
    </row>
    <row r="28" spans="1:27" ht="13.5" customHeight="1" thickBot="1">
      <c r="A28" s="470"/>
      <c r="B28" s="206" t="s">
        <v>281</v>
      </c>
      <c r="C28" s="436" t="s">
        <v>282</v>
      </c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8"/>
      <c r="S28" s="206" t="s">
        <v>281</v>
      </c>
      <c r="T28" s="439" t="s">
        <v>269</v>
      </c>
      <c r="U28" s="440"/>
      <c r="V28" s="440"/>
      <c r="W28" s="440"/>
      <c r="X28" s="440"/>
      <c r="Y28" s="440"/>
      <c r="Z28" s="440"/>
      <c r="AA28" s="441"/>
    </row>
    <row r="29" spans="1:27" ht="13.5" customHeight="1" thickBot="1">
      <c r="A29" s="470"/>
      <c r="B29" s="5">
        <v>4</v>
      </c>
      <c r="C29" s="436" t="s">
        <v>240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3"/>
      <c r="S29" s="5">
        <v>4</v>
      </c>
      <c r="T29" s="474" t="str">
        <f>IF('ITR- page 1'!AB45&gt;0,'ITR- page 1'!AB45,"Nil")</f>
        <v>Nil</v>
      </c>
      <c r="U29" s="475"/>
      <c r="V29" s="475"/>
      <c r="W29" s="475"/>
      <c r="X29" s="475"/>
      <c r="Y29" s="475"/>
      <c r="Z29" s="475"/>
      <c r="AA29" s="476"/>
    </row>
    <row r="30" spans="1:27" ht="13.5" customHeight="1" thickBot="1">
      <c r="A30" s="470"/>
      <c r="B30" s="5">
        <v>5</v>
      </c>
      <c r="C30" s="436" t="s">
        <v>241</v>
      </c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3"/>
      <c r="S30" s="5">
        <v>5</v>
      </c>
      <c r="T30" s="439" t="str">
        <f>'ITR- page 1'!AB52</f>
        <v>Nil</v>
      </c>
      <c r="U30" s="440"/>
      <c r="V30" s="440"/>
      <c r="W30" s="440"/>
      <c r="X30" s="440"/>
      <c r="Y30" s="440"/>
      <c r="Z30" s="440"/>
      <c r="AA30" s="441"/>
    </row>
    <row r="31" spans="1:27" ht="13.5" customHeight="1" thickBot="1">
      <c r="A31" s="470"/>
      <c r="B31" s="5">
        <v>6</v>
      </c>
      <c r="C31" s="436" t="s">
        <v>242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3"/>
      <c r="S31" s="5">
        <v>6</v>
      </c>
      <c r="T31" s="477" t="str">
        <f>'ITR- page 1'!AB54</f>
        <v>Nil</v>
      </c>
      <c r="U31" s="440"/>
      <c r="V31" s="440"/>
      <c r="W31" s="440"/>
      <c r="X31" s="440"/>
      <c r="Y31" s="440"/>
      <c r="Z31" s="440"/>
      <c r="AA31" s="441"/>
    </row>
    <row r="32" spans="1:27" ht="13.5" customHeight="1" thickBot="1">
      <c r="A32" s="470"/>
      <c r="B32" s="5">
        <v>7</v>
      </c>
      <c r="C32" s="436" t="s">
        <v>102</v>
      </c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3"/>
      <c r="S32" s="478"/>
      <c r="T32" s="479"/>
      <c r="U32" s="479"/>
      <c r="V32" s="479"/>
      <c r="W32" s="479"/>
      <c r="X32" s="479"/>
      <c r="Y32" s="479"/>
      <c r="Z32" s="479"/>
      <c r="AA32" s="480"/>
    </row>
    <row r="33" spans="1:27" ht="13.5" customHeight="1" thickBot="1">
      <c r="A33" s="470"/>
      <c r="B33" s="487"/>
      <c r="C33" s="140" t="s">
        <v>39</v>
      </c>
      <c r="D33" s="436" t="s">
        <v>243</v>
      </c>
      <c r="E33" s="472"/>
      <c r="F33" s="472"/>
      <c r="G33" s="472"/>
      <c r="H33" s="472"/>
      <c r="I33" s="472"/>
      <c r="J33" s="472"/>
      <c r="K33" s="472"/>
      <c r="L33" s="473"/>
      <c r="M33" s="5" t="s">
        <v>244</v>
      </c>
      <c r="N33" s="439" t="str">
        <f>'ITR- page 2'!W2</f>
        <v>Nil</v>
      </c>
      <c r="O33" s="440"/>
      <c r="P33" s="440"/>
      <c r="Q33" s="440"/>
      <c r="R33" s="490"/>
      <c r="S33" s="481"/>
      <c r="T33" s="482"/>
      <c r="U33" s="482"/>
      <c r="V33" s="482"/>
      <c r="W33" s="482"/>
      <c r="X33" s="482"/>
      <c r="Y33" s="482"/>
      <c r="Z33" s="482"/>
      <c r="AA33" s="483"/>
    </row>
    <row r="34" spans="1:27" ht="13.5" customHeight="1" thickBot="1">
      <c r="A34" s="470"/>
      <c r="B34" s="488"/>
      <c r="C34" s="140" t="s">
        <v>40</v>
      </c>
      <c r="D34" s="436" t="s">
        <v>245</v>
      </c>
      <c r="E34" s="472"/>
      <c r="F34" s="472"/>
      <c r="G34" s="472"/>
      <c r="H34" s="472"/>
      <c r="I34" s="472"/>
      <c r="J34" s="472"/>
      <c r="K34" s="472"/>
      <c r="L34" s="473"/>
      <c r="M34" s="5" t="s">
        <v>246</v>
      </c>
      <c r="N34" s="439" t="str">
        <f>'ITR- page 2'!W3</f>
        <v>Nil</v>
      </c>
      <c r="O34" s="440"/>
      <c r="P34" s="440"/>
      <c r="Q34" s="440"/>
      <c r="R34" s="490"/>
      <c r="S34" s="481"/>
      <c r="T34" s="482"/>
      <c r="U34" s="482"/>
      <c r="V34" s="482"/>
      <c r="W34" s="482"/>
      <c r="X34" s="482"/>
      <c r="Y34" s="482"/>
      <c r="Z34" s="482"/>
      <c r="AA34" s="483"/>
    </row>
    <row r="35" spans="1:27" ht="13.5" customHeight="1" thickBot="1">
      <c r="A35" s="470"/>
      <c r="B35" s="488"/>
      <c r="C35" s="140" t="s">
        <v>41</v>
      </c>
      <c r="D35" s="436" t="s">
        <v>247</v>
      </c>
      <c r="E35" s="472"/>
      <c r="F35" s="472"/>
      <c r="G35" s="472"/>
      <c r="H35" s="472"/>
      <c r="I35" s="472"/>
      <c r="J35" s="472"/>
      <c r="K35" s="472"/>
      <c r="L35" s="473"/>
      <c r="M35" s="5" t="s">
        <v>248</v>
      </c>
      <c r="N35" s="491" t="s">
        <v>257</v>
      </c>
      <c r="O35" s="492"/>
      <c r="P35" s="492"/>
      <c r="Q35" s="492"/>
      <c r="R35" s="493"/>
      <c r="S35" s="481"/>
      <c r="T35" s="482"/>
      <c r="U35" s="482"/>
      <c r="V35" s="482"/>
      <c r="W35" s="482"/>
      <c r="X35" s="482"/>
      <c r="Y35" s="482"/>
      <c r="Z35" s="482"/>
      <c r="AA35" s="483"/>
    </row>
    <row r="36" spans="1:27" ht="13.5" customHeight="1" thickBot="1">
      <c r="A36" s="470"/>
      <c r="B36" s="488"/>
      <c r="C36" s="140" t="s">
        <v>0</v>
      </c>
      <c r="D36" s="436" t="s">
        <v>249</v>
      </c>
      <c r="E36" s="472"/>
      <c r="F36" s="472"/>
      <c r="G36" s="472"/>
      <c r="H36" s="472"/>
      <c r="I36" s="472"/>
      <c r="J36" s="472"/>
      <c r="K36" s="472"/>
      <c r="L36" s="473"/>
      <c r="M36" s="5" t="s">
        <v>250</v>
      </c>
      <c r="N36" s="439" t="str">
        <f>'ITR- page 2'!W4</f>
        <v>Nil</v>
      </c>
      <c r="O36" s="440"/>
      <c r="P36" s="440"/>
      <c r="Q36" s="440"/>
      <c r="R36" s="490"/>
      <c r="S36" s="484"/>
      <c r="T36" s="485"/>
      <c r="U36" s="485"/>
      <c r="V36" s="485"/>
      <c r="W36" s="485"/>
      <c r="X36" s="485"/>
      <c r="Y36" s="485"/>
      <c r="Z36" s="485"/>
      <c r="AA36" s="486"/>
    </row>
    <row r="37" spans="1:27" ht="12" customHeight="1" thickBot="1">
      <c r="A37" s="470"/>
      <c r="B37" s="489"/>
      <c r="C37" s="140" t="s">
        <v>54</v>
      </c>
      <c r="D37" s="436" t="s">
        <v>251</v>
      </c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3"/>
      <c r="S37" s="141" t="s">
        <v>252</v>
      </c>
      <c r="T37" s="439" t="str">
        <f>'ITR- page 2'!AH5</f>
        <v>Nil</v>
      </c>
      <c r="U37" s="440"/>
      <c r="V37" s="440"/>
      <c r="W37" s="440"/>
      <c r="X37" s="440"/>
      <c r="Y37" s="440"/>
      <c r="Z37" s="440"/>
      <c r="AA37" s="441"/>
    </row>
    <row r="38" spans="1:27" ht="13.5" customHeight="1" thickBot="1">
      <c r="A38" s="470"/>
      <c r="B38" s="142">
        <v>8</v>
      </c>
      <c r="C38" s="436" t="s">
        <v>253</v>
      </c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3"/>
      <c r="S38" s="141">
        <v>8</v>
      </c>
      <c r="T38" s="474" t="str">
        <f>'ITR- page 2'!AH6</f>
        <v>Nil</v>
      </c>
      <c r="U38" s="475"/>
      <c r="V38" s="475"/>
      <c r="W38" s="475"/>
      <c r="X38" s="475"/>
      <c r="Y38" s="475"/>
      <c r="Z38" s="475"/>
      <c r="AA38" s="476"/>
    </row>
    <row r="39" spans="1:27" ht="13.5" customHeight="1" thickBot="1">
      <c r="A39" s="471"/>
      <c r="B39" s="137">
        <v>9</v>
      </c>
      <c r="C39" s="436" t="s">
        <v>254</v>
      </c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3"/>
      <c r="S39" s="143">
        <v>9</v>
      </c>
      <c r="T39" s="474" t="str">
        <f>'ITR- page 2'!AH7</f>
        <v>Nil</v>
      </c>
      <c r="U39" s="475"/>
      <c r="V39" s="475"/>
      <c r="W39" s="475"/>
      <c r="X39" s="475"/>
      <c r="Y39" s="475"/>
      <c r="Z39" s="475"/>
      <c r="AA39" s="476"/>
    </row>
    <row r="40" spans="1:27" ht="13.5" customHeight="1" thickBot="1">
      <c r="A40" s="513" t="s">
        <v>255</v>
      </c>
      <c r="B40" s="144">
        <v>10</v>
      </c>
      <c r="C40" s="436" t="s">
        <v>256</v>
      </c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3"/>
      <c r="S40" s="141">
        <v>10</v>
      </c>
      <c r="T40" s="436" t="s">
        <v>257</v>
      </c>
      <c r="U40" s="472"/>
      <c r="V40" s="472"/>
      <c r="W40" s="472"/>
      <c r="X40" s="472"/>
      <c r="Y40" s="472"/>
      <c r="Z40" s="472"/>
      <c r="AA40" s="494"/>
    </row>
    <row r="41" spans="1:27" ht="13.5" customHeight="1" thickBot="1">
      <c r="A41" s="514"/>
      <c r="B41" s="144">
        <v>11</v>
      </c>
      <c r="C41" s="436" t="s">
        <v>258</v>
      </c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3"/>
      <c r="S41" s="141">
        <v>11</v>
      </c>
      <c r="T41" s="436" t="s">
        <v>257</v>
      </c>
      <c r="U41" s="472"/>
      <c r="V41" s="472"/>
      <c r="W41" s="472"/>
      <c r="X41" s="472"/>
      <c r="Y41" s="472"/>
      <c r="Z41" s="472"/>
      <c r="AA41" s="494"/>
    </row>
    <row r="42" spans="1:27" ht="13.5" customHeight="1" thickBot="1">
      <c r="A42" s="514"/>
      <c r="B42" s="144">
        <v>12</v>
      </c>
      <c r="C42" s="436" t="s">
        <v>259</v>
      </c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3"/>
      <c r="S42" s="141">
        <v>12</v>
      </c>
      <c r="T42" s="436" t="s">
        <v>257</v>
      </c>
      <c r="U42" s="472"/>
      <c r="V42" s="472"/>
      <c r="W42" s="472"/>
      <c r="X42" s="472"/>
      <c r="Y42" s="472"/>
      <c r="Z42" s="472"/>
      <c r="AA42" s="494"/>
    </row>
    <row r="43" spans="1:27" ht="13.5" customHeight="1" thickBot="1">
      <c r="A43" s="514"/>
      <c r="B43" s="144">
        <v>13</v>
      </c>
      <c r="C43" s="436" t="s">
        <v>242</v>
      </c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3"/>
      <c r="S43" s="141">
        <v>13</v>
      </c>
      <c r="T43" s="436" t="s">
        <v>257</v>
      </c>
      <c r="U43" s="472"/>
      <c r="V43" s="472"/>
      <c r="W43" s="472"/>
      <c r="X43" s="472"/>
      <c r="Y43" s="472"/>
      <c r="Z43" s="472"/>
      <c r="AA43" s="494"/>
    </row>
    <row r="44" spans="1:27" ht="13.5" customHeight="1" thickBot="1">
      <c r="A44" s="514"/>
      <c r="B44" s="144">
        <v>14</v>
      </c>
      <c r="C44" s="436" t="s">
        <v>102</v>
      </c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3"/>
      <c r="S44" s="495"/>
      <c r="T44" s="496"/>
      <c r="U44" s="496"/>
      <c r="V44" s="496"/>
      <c r="W44" s="496"/>
      <c r="X44" s="496"/>
      <c r="Y44" s="496"/>
      <c r="Z44" s="496"/>
      <c r="AA44" s="497"/>
    </row>
    <row r="45" spans="1:27" ht="13.5" customHeight="1" thickBot="1">
      <c r="A45" s="514"/>
      <c r="B45" s="487"/>
      <c r="C45" s="5" t="s">
        <v>39</v>
      </c>
      <c r="D45" s="436" t="s">
        <v>243</v>
      </c>
      <c r="E45" s="472"/>
      <c r="F45" s="472"/>
      <c r="G45" s="472"/>
      <c r="H45" s="472"/>
      <c r="I45" s="472"/>
      <c r="J45" s="473"/>
      <c r="K45" s="5" t="s">
        <v>260</v>
      </c>
      <c r="L45" s="436" t="s">
        <v>257</v>
      </c>
      <c r="M45" s="472"/>
      <c r="N45" s="472"/>
      <c r="O45" s="472"/>
      <c r="P45" s="472"/>
      <c r="Q45" s="472"/>
      <c r="R45" s="473"/>
      <c r="S45" s="498"/>
      <c r="T45" s="499"/>
      <c r="U45" s="499"/>
      <c r="V45" s="499"/>
      <c r="W45" s="499"/>
      <c r="X45" s="499"/>
      <c r="Y45" s="499"/>
      <c r="Z45" s="499"/>
      <c r="AA45" s="500"/>
    </row>
    <row r="46" spans="1:27" ht="13.5" customHeight="1" thickBot="1">
      <c r="A46" s="514"/>
      <c r="B46" s="488"/>
      <c r="C46" s="5" t="s">
        <v>40</v>
      </c>
      <c r="D46" s="436" t="s">
        <v>249</v>
      </c>
      <c r="E46" s="472"/>
      <c r="F46" s="472"/>
      <c r="G46" s="472"/>
      <c r="H46" s="472"/>
      <c r="I46" s="472"/>
      <c r="J46" s="473"/>
      <c r="K46" s="5" t="s">
        <v>261</v>
      </c>
      <c r="L46" s="436" t="s">
        <v>257</v>
      </c>
      <c r="M46" s="472"/>
      <c r="N46" s="472"/>
      <c r="O46" s="472"/>
      <c r="P46" s="472"/>
      <c r="Q46" s="472"/>
      <c r="R46" s="473"/>
      <c r="S46" s="501"/>
      <c r="T46" s="502"/>
      <c r="U46" s="502"/>
      <c r="V46" s="502"/>
      <c r="W46" s="502"/>
      <c r="X46" s="502"/>
      <c r="Y46" s="502"/>
      <c r="Z46" s="502"/>
      <c r="AA46" s="503"/>
    </row>
    <row r="47" spans="1:27" ht="13.5" customHeight="1" thickBot="1">
      <c r="A47" s="514"/>
      <c r="B47" s="489"/>
      <c r="C47" s="5" t="s">
        <v>41</v>
      </c>
      <c r="D47" s="436" t="s">
        <v>262</v>
      </c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3"/>
      <c r="S47" s="141" t="s">
        <v>263</v>
      </c>
      <c r="T47" s="436" t="s">
        <v>257</v>
      </c>
      <c r="U47" s="472"/>
      <c r="V47" s="472"/>
      <c r="W47" s="472"/>
      <c r="X47" s="472"/>
      <c r="Y47" s="472"/>
      <c r="Z47" s="472"/>
      <c r="AA47" s="494"/>
    </row>
    <row r="48" spans="1:27" ht="13.5" customHeight="1" thickBot="1">
      <c r="A48" s="514"/>
      <c r="B48" s="5">
        <v>15</v>
      </c>
      <c r="C48" s="436" t="s">
        <v>264</v>
      </c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3"/>
      <c r="S48" s="145">
        <v>15</v>
      </c>
      <c r="T48" s="436" t="s">
        <v>257</v>
      </c>
      <c r="U48" s="472"/>
      <c r="V48" s="472"/>
      <c r="W48" s="472"/>
      <c r="X48" s="472"/>
      <c r="Y48" s="472"/>
      <c r="Z48" s="472"/>
      <c r="AA48" s="494"/>
    </row>
    <row r="49" spans="1:27" ht="17.25" customHeight="1" thickBot="1">
      <c r="A49" s="515"/>
      <c r="B49" s="5">
        <v>16</v>
      </c>
      <c r="C49" s="436" t="s">
        <v>265</v>
      </c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3"/>
      <c r="S49" s="145">
        <v>16</v>
      </c>
      <c r="T49" s="436" t="s">
        <v>257</v>
      </c>
      <c r="U49" s="472"/>
      <c r="V49" s="472"/>
      <c r="W49" s="472"/>
      <c r="X49" s="472"/>
      <c r="Y49" s="472"/>
      <c r="Z49" s="472"/>
      <c r="AA49" s="494"/>
    </row>
    <row r="50" spans="1:27" ht="12.75" customHeight="1">
      <c r="A50" s="504" t="s">
        <v>266</v>
      </c>
      <c r="B50" s="505"/>
      <c r="C50" s="505"/>
      <c r="D50" s="505"/>
      <c r="E50" s="505"/>
      <c r="F50" s="505"/>
      <c r="G50" s="505"/>
      <c r="H50" s="505"/>
      <c r="I50" s="505"/>
      <c r="J50" s="505"/>
      <c r="K50" s="505"/>
      <c r="L50" s="505"/>
      <c r="M50" s="506"/>
      <c r="N50" s="504" t="s">
        <v>267</v>
      </c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06"/>
    </row>
    <row r="51" spans="1:27" ht="12.75" customHeight="1">
      <c r="A51" s="507"/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9"/>
      <c r="N51" s="507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9"/>
    </row>
    <row r="52" spans="1:27" ht="12.75" customHeight="1">
      <c r="A52" s="507"/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9"/>
      <c r="N52" s="507"/>
      <c r="O52" s="508"/>
      <c r="P52" s="508"/>
      <c r="Q52" s="508"/>
      <c r="R52" s="508"/>
      <c r="S52" s="508"/>
      <c r="T52" s="508"/>
      <c r="U52" s="508"/>
      <c r="V52" s="508"/>
      <c r="W52" s="508"/>
      <c r="X52" s="508"/>
      <c r="Y52" s="508"/>
      <c r="Z52" s="508"/>
      <c r="AA52" s="509"/>
    </row>
    <row r="53" spans="1:27" ht="12.75" customHeight="1">
      <c r="A53" s="507"/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9"/>
      <c r="N53" s="507"/>
      <c r="O53" s="508"/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509"/>
    </row>
    <row r="54" spans="1:27" ht="12.75" customHeight="1">
      <c r="A54" s="507"/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9"/>
      <c r="N54" s="507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9"/>
    </row>
    <row r="55" spans="1:27" ht="12.75">
      <c r="A55" s="507"/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9"/>
      <c r="N55" s="507"/>
      <c r="O55" s="508"/>
      <c r="P55" s="508"/>
      <c r="Q55" s="508"/>
      <c r="R55" s="508"/>
      <c r="S55" s="508"/>
      <c r="T55" s="508"/>
      <c r="U55" s="508"/>
      <c r="V55" s="508"/>
      <c r="W55" s="508"/>
      <c r="X55" s="508"/>
      <c r="Y55" s="508"/>
      <c r="Z55" s="508"/>
      <c r="AA55" s="509"/>
    </row>
    <row r="56" spans="1:27" ht="12.75">
      <c r="A56" s="507"/>
      <c r="B56" s="508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9"/>
      <c r="N56" s="507"/>
      <c r="O56" s="508"/>
      <c r="P56" s="508"/>
      <c r="Q56" s="508"/>
      <c r="R56" s="508"/>
      <c r="S56" s="508"/>
      <c r="T56" s="508"/>
      <c r="U56" s="508"/>
      <c r="V56" s="508"/>
      <c r="W56" s="508"/>
      <c r="X56" s="508"/>
      <c r="Y56" s="508"/>
      <c r="Z56" s="508"/>
      <c r="AA56" s="509"/>
    </row>
    <row r="57" spans="1:27" ht="6.75" customHeight="1">
      <c r="A57" s="510"/>
      <c r="B57" s="511"/>
      <c r="C57" s="511"/>
      <c r="D57" s="511"/>
      <c r="E57" s="511"/>
      <c r="F57" s="511"/>
      <c r="G57" s="511"/>
      <c r="H57" s="511"/>
      <c r="I57" s="511"/>
      <c r="J57" s="511"/>
      <c r="K57" s="511"/>
      <c r="L57" s="511"/>
      <c r="M57" s="512"/>
      <c r="N57" s="510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2"/>
    </row>
  </sheetData>
  <sheetProtection password="DD4C" sheet="1" objects="1" scenarios="1"/>
  <mergeCells count="80">
    <mergeCell ref="A50:M57"/>
    <mergeCell ref="N50:AA57"/>
    <mergeCell ref="C48:R48"/>
    <mergeCell ref="T48:AA48"/>
    <mergeCell ref="C49:R49"/>
    <mergeCell ref="T49:AA49"/>
    <mergeCell ref="A40:A49"/>
    <mergeCell ref="C40:R40"/>
    <mergeCell ref="T40:AA40"/>
    <mergeCell ref="C43:R43"/>
    <mergeCell ref="B45:B47"/>
    <mergeCell ref="D45:J45"/>
    <mergeCell ref="L45:R45"/>
    <mergeCell ref="D46:J46"/>
    <mergeCell ref="L46:R46"/>
    <mergeCell ref="D47:R47"/>
    <mergeCell ref="T47:AA47"/>
    <mergeCell ref="C39:R39"/>
    <mergeCell ref="T39:AA39"/>
    <mergeCell ref="T41:AA41"/>
    <mergeCell ref="C42:R42"/>
    <mergeCell ref="T42:AA42"/>
    <mergeCell ref="C41:R41"/>
    <mergeCell ref="T43:AA43"/>
    <mergeCell ref="S44:AA46"/>
    <mergeCell ref="C44:R44"/>
    <mergeCell ref="N36:R36"/>
    <mergeCell ref="D37:R37"/>
    <mergeCell ref="T37:AA37"/>
    <mergeCell ref="C38:R38"/>
    <mergeCell ref="T38:AA38"/>
    <mergeCell ref="C32:R32"/>
    <mergeCell ref="S32:AA36"/>
    <mergeCell ref="B33:B37"/>
    <mergeCell ref="D33:L33"/>
    <mergeCell ref="N33:R33"/>
    <mergeCell ref="D34:L34"/>
    <mergeCell ref="N34:R34"/>
    <mergeCell ref="D35:L35"/>
    <mergeCell ref="N35:R35"/>
    <mergeCell ref="D36:L36"/>
    <mergeCell ref="T29:AA29"/>
    <mergeCell ref="C30:R30"/>
    <mergeCell ref="T30:AA30"/>
    <mergeCell ref="C31:R31"/>
    <mergeCell ref="T31:AA31"/>
    <mergeCell ref="B23:M23"/>
    <mergeCell ref="N23:AA23"/>
    <mergeCell ref="A25:A39"/>
    <mergeCell ref="C25:R25"/>
    <mergeCell ref="T25:AA25"/>
    <mergeCell ref="C26:R26"/>
    <mergeCell ref="T26:AA26"/>
    <mergeCell ref="C27:R27"/>
    <mergeCell ref="T27:AA27"/>
    <mergeCell ref="C29:R29"/>
    <mergeCell ref="B21:M21"/>
    <mergeCell ref="N21:AA21"/>
    <mergeCell ref="B22:G22"/>
    <mergeCell ref="H22:M22"/>
    <mergeCell ref="P22:AA22"/>
    <mergeCell ref="B20:G20"/>
    <mergeCell ref="H20:M20"/>
    <mergeCell ref="R20:AA20"/>
    <mergeCell ref="N20:Q20"/>
    <mergeCell ref="B17:Q17"/>
    <mergeCell ref="F18:M18"/>
    <mergeCell ref="N18:AA18"/>
    <mergeCell ref="B19:M19"/>
    <mergeCell ref="N19:AA19"/>
    <mergeCell ref="C28:R28"/>
    <mergeCell ref="T28:AA28"/>
    <mergeCell ref="N24:AA24"/>
    <mergeCell ref="A13:F13"/>
    <mergeCell ref="G13:V13"/>
    <mergeCell ref="W13:AA13"/>
    <mergeCell ref="A14:AA14"/>
    <mergeCell ref="A16:A23"/>
    <mergeCell ref="D16:Q16"/>
    <mergeCell ref="R16:AA16"/>
  </mergeCells>
  <printOptions/>
  <pageMargins left="0.25" right="0.25" top="0.25" bottom="0.25" header="0.5" footer="0.5"/>
  <pageSetup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MadHouse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</dc:creator>
  <cp:keywords/>
  <dc:description/>
  <cp:lastModifiedBy>Creative</cp:lastModifiedBy>
  <cp:lastPrinted>2009-05-10T16:14:43Z</cp:lastPrinted>
  <dcterms:created xsi:type="dcterms:W3CDTF">2007-07-03T01:13:10Z</dcterms:created>
  <dcterms:modified xsi:type="dcterms:W3CDTF">2004-06-30T20:28:20Z</dcterms:modified>
  <cp:category/>
  <cp:version/>
  <cp:contentType/>
  <cp:contentStatus/>
</cp:coreProperties>
</file>